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6"/>
  <workbookPr showInkAnnotation="0"/>
  <mc:AlternateContent xmlns:mc="http://schemas.openxmlformats.org/markup-compatibility/2006">
    <mc:Choice Requires="x15">
      <x15ac:absPath xmlns:x15ac="http://schemas.microsoft.com/office/spreadsheetml/2010/11/ac" url="/Users/edclarke/Documents/Surgery/RACS/Administration/Project - GSET Provisional Points Calculator/"/>
    </mc:Choice>
  </mc:AlternateContent>
  <xr:revisionPtr revIDLastSave="0" documentId="13_ncr:1000001_{7769A0DD-7CF4-A840-8981-268ACC53E2BE}" xr6:coauthVersionLast="47" xr6:coauthVersionMax="47" xr10:uidLastSave="{00000000-0000-0000-0000-000000000000}"/>
  <bookViews>
    <workbookView xWindow="0" yWindow="500" windowWidth="28800" windowHeight="15940" xr2:uid="{00000000-000D-0000-FFFF-FFFF00000000}"/>
  </bookViews>
  <sheets>
    <sheet name="Overview" sheetId="1" r:id="rId1"/>
    <sheet name="PASTE LOGBOOK HERE" sheetId="2" r:id="rId2"/>
    <sheet name="Data" sheetId="3" r:id="rId3"/>
  </sheets>
  <definedNames>
    <definedName name="_xlnm._FilterDatabase" localSheetId="2" hidden="1">Data!$A$1:$F$1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1" i="2" l="1" a="1"/>
  <c r="H151" i="2"/>
  <c r="H152" i="2" a="1"/>
  <c r="H152" i="2"/>
  <c r="H154" i="2" a="1"/>
  <c r="H154" i="2"/>
  <c r="H155" i="2" a="1"/>
  <c r="H155" i="2"/>
  <c r="H156" i="2" a="1"/>
  <c r="H156" i="2"/>
  <c r="H158" i="2" a="1"/>
  <c r="H158" i="2"/>
  <c r="H159" i="2" a="1"/>
  <c r="H159" i="2"/>
  <c r="H160" i="2" a="1"/>
  <c r="H160" i="2"/>
  <c r="H162" i="2" a="1"/>
  <c r="H162" i="2"/>
  <c r="H163" i="2" a="1"/>
  <c r="H163" i="2"/>
  <c r="H164" i="2" a="1"/>
  <c r="H164" i="2"/>
  <c r="H166" i="2" a="1"/>
  <c r="H166" i="2"/>
  <c r="H167" i="2" a="1"/>
  <c r="H167" i="2"/>
  <c r="H168" i="2" a="1"/>
  <c r="H168" i="2"/>
  <c r="H170" i="2" a="1"/>
  <c r="H170" i="2"/>
  <c r="H171" i="2" a="1"/>
  <c r="H171" i="2"/>
  <c r="H172" i="2" a="1"/>
  <c r="H172" i="2"/>
  <c r="H174" i="2" a="1"/>
  <c r="H174" i="2"/>
  <c r="H175" i="2" a="1"/>
  <c r="H175" i="2"/>
  <c r="H176" i="2" a="1"/>
  <c r="H176" i="2"/>
  <c r="H178" i="2" a="1"/>
  <c r="H178" i="2"/>
  <c r="H179" i="2" a="1"/>
  <c r="H179" i="2"/>
  <c r="H180" i="2" a="1"/>
  <c r="H180" i="2"/>
  <c r="H182" i="2" a="1"/>
  <c r="H182" i="2"/>
  <c r="H183" i="2" a="1"/>
  <c r="H183" i="2"/>
  <c r="H184" i="2" a="1"/>
  <c r="H184" i="2"/>
  <c r="H186" i="2" a="1"/>
  <c r="H186" i="2"/>
  <c r="H187" i="2" a="1"/>
  <c r="H187" i="2"/>
  <c r="H188" i="2" a="1"/>
  <c r="H188" i="2"/>
  <c r="H190" i="2" a="1"/>
  <c r="H190" i="2"/>
  <c r="H191" i="2" a="1"/>
  <c r="H191" i="2"/>
  <c r="H192" i="2" a="1"/>
  <c r="H192" i="2"/>
  <c r="H194" i="2" a="1"/>
  <c r="H194" i="2"/>
  <c r="H195" i="2" a="1"/>
  <c r="H195" i="2"/>
  <c r="H196" i="2" a="1"/>
  <c r="H196" i="2"/>
  <c r="H198" i="2" a="1"/>
  <c r="H198" i="2"/>
  <c r="H199" i="2" a="1"/>
  <c r="H199" i="2"/>
  <c r="H200" i="2" a="1"/>
  <c r="H200" i="2"/>
  <c r="H202" i="2" a="1"/>
  <c r="H202" i="2"/>
  <c r="H203" i="2" a="1"/>
  <c r="H203" i="2"/>
  <c r="H204" i="2" a="1"/>
  <c r="H204" i="2"/>
  <c r="H206" i="2" a="1"/>
  <c r="H206" i="2"/>
  <c r="H207" i="2" a="1"/>
  <c r="H207" i="2"/>
  <c r="H208" i="2" a="1"/>
  <c r="H208" i="2"/>
  <c r="H210" i="2" a="1"/>
  <c r="H210" i="2"/>
  <c r="H211" i="2" a="1"/>
  <c r="H211" i="2"/>
  <c r="H212" i="2" a="1"/>
  <c r="H212" i="2"/>
  <c r="H214" i="2" a="1"/>
  <c r="H214" i="2"/>
  <c r="H215" i="2" a="1"/>
  <c r="H215" i="2"/>
  <c r="H216" i="2" a="1"/>
  <c r="H216" i="2"/>
  <c r="H218" i="2" a="1"/>
  <c r="H218" i="2"/>
  <c r="H219" i="2" a="1"/>
  <c r="H219" i="2"/>
  <c r="H220" i="2" a="1"/>
  <c r="H220" i="2"/>
  <c r="H222" i="2" a="1"/>
  <c r="H222" i="2"/>
  <c r="H223" i="2" a="1"/>
  <c r="H223" i="2"/>
  <c r="H224" i="2" a="1"/>
  <c r="H224" i="2"/>
  <c r="H226" i="2" a="1"/>
  <c r="H226" i="2"/>
  <c r="H227" i="2" a="1"/>
  <c r="H227" i="2"/>
  <c r="H228" i="2" a="1"/>
  <c r="H228" i="2"/>
  <c r="H230" i="2" a="1"/>
  <c r="H230" i="2"/>
  <c r="H231" i="2" a="1"/>
  <c r="H231" i="2"/>
  <c r="H232" i="2" a="1"/>
  <c r="H232" i="2"/>
  <c r="H234" i="2" a="1"/>
  <c r="H234" i="2"/>
  <c r="H235" i="2" a="1"/>
  <c r="H235" i="2"/>
  <c r="H236" i="2" a="1"/>
  <c r="H236" i="2"/>
  <c r="H238" i="2" a="1"/>
  <c r="H238" i="2"/>
  <c r="H239" i="2" a="1"/>
  <c r="H239" i="2"/>
  <c r="H240" i="2" a="1"/>
  <c r="H240" i="2"/>
  <c r="H242" i="2" a="1"/>
  <c r="H242" i="2"/>
  <c r="H243" i="2" a="1"/>
  <c r="H243" i="2"/>
  <c r="H244" i="2" a="1"/>
  <c r="H244" i="2"/>
  <c r="H246" i="2" a="1"/>
  <c r="H246" i="2"/>
  <c r="H247" i="2" a="1"/>
  <c r="H247" i="2"/>
  <c r="H248" i="2" a="1"/>
  <c r="H248" i="2"/>
  <c r="H250" i="2" a="1"/>
  <c r="H250" i="2"/>
  <c r="H251" i="2" a="1"/>
  <c r="H251" i="2"/>
  <c r="H252" i="2" a="1"/>
  <c r="H252" i="2"/>
  <c r="H254" i="2" a="1"/>
  <c r="H254" i="2"/>
  <c r="H255" i="2" a="1"/>
  <c r="H255" i="2"/>
  <c r="H256" i="2" a="1"/>
  <c r="H256" i="2"/>
  <c r="H258" i="2" a="1"/>
  <c r="H258" i="2"/>
  <c r="H259" i="2" a="1"/>
  <c r="H259" i="2"/>
  <c r="H260" i="2" a="1"/>
  <c r="H260" i="2"/>
  <c r="H262" i="2" a="1"/>
  <c r="H262" i="2"/>
  <c r="H263" i="2" a="1"/>
  <c r="H263" i="2"/>
  <c r="H264" i="2" a="1"/>
  <c r="H264" i="2"/>
  <c r="H266" i="2" a="1"/>
  <c r="H266" i="2"/>
  <c r="H267" i="2" a="1"/>
  <c r="H267" i="2"/>
  <c r="H268" i="2" a="1"/>
  <c r="H268" i="2"/>
  <c r="H270" i="2" a="1"/>
  <c r="H270" i="2"/>
  <c r="H271" i="2" a="1"/>
  <c r="H271" i="2"/>
  <c r="H272" i="2" a="1"/>
  <c r="H272" i="2"/>
  <c r="H273" i="2" a="1"/>
  <c r="H273" i="2"/>
  <c r="H274" i="2" a="1"/>
  <c r="H274" i="2"/>
  <c r="H275" i="2" a="1"/>
  <c r="H275" i="2"/>
  <c r="H276" i="2" a="1"/>
  <c r="H276" i="2"/>
  <c r="H277" i="2" a="1"/>
  <c r="H277" i="2"/>
  <c r="H278" i="2" a="1"/>
  <c r="H278" i="2"/>
  <c r="H279" i="2" a="1"/>
  <c r="H279" i="2"/>
  <c r="H280" i="2" a="1"/>
  <c r="H280" i="2"/>
  <c r="H281" i="2" a="1"/>
  <c r="H281" i="2"/>
  <c r="H282" i="2" a="1"/>
  <c r="H282" i="2"/>
  <c r="H283" i="2" a="1"/>
  <c r="H283" i="2"/>
  <c r="H284" i="2" a="1"/>
  <c r="H284" i="2"/>
  <c r="H285" i="2" a="1"/>
  <c r="H285" i="2"/>
  <c r="H286" i="2" a="1"/>
  <c r="H286" i="2"/>
  <c r="H287" i="2" a="1"/>
  <c r="H287" i="2"/>
  <c r="H288" i="2" a="1"/>
  <c r="H288" i="2"/>
  <c r="H290" i="2" a="1"/>
  <c r="H290" i="2"/>
  <c r="H291" i="2" a="1"/>
  <c r="H291" i="2"/>
  <c r="H292" i="2" a="1"/>
  <c r="H292" i="2"/>
  <c r="H293" i="2" a="1"/>
  <c r="H293" i="2"/>
  <c r="H294" i="2" a="1"/>
  <c r="H294" i="2"/>
  <c r="H295" i="2" a="1"/>
  <c r="H295" i="2"/>
  <c r="H296" i="2" a="1"/>
  <c r="H296" i="2"/>
  <c r="H297" i="2" a="1"/>
  <c r="H297" i="2"/>
  <c r="H298" i="2" a="1"/>
  <c r="H298" i="2"/>
  <c r="H299" i="2" a="1"/>
  <c r="H299" i="2"/>
  <c r="H300" i="2" a="1"/>
  <c r="H30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F151" i="2"/>
  <c r="F152" i="2"/>
  <c r="F153" i="2"/>
  <c r="H153" i="2" a="1"/>
  <c r="H153" i="2"/>
  <c r="F154" i="2"/>
  <c r="F155" i="2"/>
  <c r="F156" i="2"/>
  <c r="F157" i="2"/>
  <c r="H157" i="2" a="1"/>
  <c r="H157" i="2"/>
  <c r="F158" i="2"/>
  <c r="F159" i="2"/>
  <c r="F160" i="2"/>
  <c r="F161" i="2"/>
  <c r="H161" i="2" a="1"/>
  <c r="H161" i="2"/>
  <c r="F162" i="2"/>
  <c r="F163" i="2"/>
  <c r="F164" i="2"/>
  <c r="F165" i="2"/>
  <c r="H165" i="2" a="1"/>
  <c r="H165" i="2"/>
  <c r="F166" i="2"/>
  <c r="F167" i="2"/>
  <c r="F168" i="2"/>
  <c r="F169" i="2"/>
  <c r="H169" i="2" a="1"/>
  <c r="H169" i="2"/>
  <c r="F170" i="2"/>
  <c r="F171" i="2"/>
  <c r="F172" i="2"/>
  <c r="F173" i="2"/>
  <c r="H173" i="2" a="1"/>
  <c r="H173" i="2"/>
  <c r="F174" i="2"/>
  <c r="F175" i="2"/>
  <c r="F176" i="2"/>
  <c r="F177" i="2"/>
  <c r="H177" i="2" a="1"/>
  <c r="H177" i="2"/>
  <c r="F178" i="2"/>
  <c r="F179" i="2"/>
  <c r="F180" i="2"/>
  <c r="F181" i="2"/>
  <c r="H181" i="2" a="1"/>
  <c r="H181" i="2"/>
  <c r="F182" i="2"/>
  <c r="F183" i="2"/>
  <c r="F184" i="2"/>
  <c r="F185" i="2"/>
  <c r="H185" i="2" a="1"/>
  <c r="H185" i="2"/>
  <c r="F186" i="2"/>
  <c r="F187" i="2"/>
  <c r="F188" i="2"/>
  <c r="F189" i="2"/>
  <c r="H189" i="2" a="1"/>
  <c r="H189" i="2"/>
  <c r="F190" i="2"/>
  <c r="F191" i="2"/>
  <c r="F192" i="2"/>
  <c r="F193" i="2"/>
  <c r="H193" i="2" a="1"/>
  <c r="H193" i="2"/>
  <c r="F194" i="2"/>
  <c r="F195" i="2"/>
  <c r="F196" i="2"/>
  <c r="F197" i="2"/>
  <c r="H197" i="2" a="1"/>
  <c r="H197" i="2"/>
  <c r="F198" i="2"/>
  <c r="F199" i="2"/>
  <c r="F200" i="2"/>
  <c r="F201" i="2"/>
  <c r="H201" i="2" a="1"/>
  <c r="H201" i="2"/>
  <c r="F202" i="2"/>
  <c r="F203" i="2"/>
  <c r="F204" i="2"/>
  <c r="F205" i="2"/>
  <c r="H205" i="2" a="1"/>
  <c r="H205" i="2"/>
  <c r="F206" i="2"/>
  <c r="F207" i="2"/>
  <c r="F208" i="2"/>
  <c r="F209" i="2"/>
  <c r="H209" i="2" a="1"/>
  <c r="H209" i="2"/>
  <c r="F210" i="2"/>
  <c r="F211" i="2"/>
  <c r="F212" i="2"/>
  <c r="F213" i="2"/>
  <c r="H213" i="2" a="1"/>
  <c r="H213" i="2"/>
  <c r="F214" i="2"/>
  <c r="F215" i="2"/>
  <c r="F216" i="2"/>
  <c r="F217" i="2"/>
  <c r="H217" i="2" a="1"/>
  <c r="H217" i="2"/>
  <c r="F218" i="2"/>
  <c r="F219" i="2"/>
  <c r="F220" i="2"/>
  <c r="F221" i="2"/>
  <c r="H221" i="2" a="1"/>
  <c r="H221" i="2"/>
  <c r="F222" i="2"/>
  <c r="F223" i="2"/>
  <c r="F224" i="2"/>
  <c r="F225" i="2"/>
  <c r="H225" i="2" a="1"/>
  <c r="H225" i="2"/>
  <c r="F226" i="2"/>
  <c r="F227" i="2"/>
  <c r="F228" i="2"/>
  <c r="F229" i="2"/>
  <c r="H229" i="2" a="1"/>
  <c r="H229" i="2"/>
  <c r="F230" i="2"/>
  <c r="F231" i="2"/>
  <c r="F232" i="2"/>
  <c r="F233" i="2"/>
  <c r="H233" i="2" a="1"/>
  <c r="H233" i="2"/>
  <c r="F234" i="2"/>
  <c r="F235" i="2"/>
  <c r="F236" i="2"/>
  <c r="F237" i="2"/>
  <c r="H237" i="2" a="1"/>
  <c r="H237" i="2"/>
  <c r="F238" i="2"/>
  <c r="F239" i="2"/>
  <c r="F240" i="2"/>
  <c r="F241" i="2"/>
  <c r="H241" i="2" a="1"/>
  <c r="H241" i="2"/>
  <c r="F242" i="2"/>
  <c r="F243" i="2"/>
  <c r="F244" i="2"/>
  <c r="F245" i="2"/>
  <c r="H245" i="2" a="1"/>
  <c r="H245" i="2"/>
  <c r="F246" i="2"/>
  <c r="F247" i="2"/>
  <c r="F248" i="2"/>
  <c r="F249" i="2"/>
  <c r="H249" i="2" a="1"/>
  <c r="H249" i="2"/>
  <c r="F250" i="2"/>
  <c r="F251" i="2"/>
  <c r="F252" i="2"/>
  <c r="F253" i="2"/>
  <c r="H253" i="2" a="1"/>
  <c r="H253" i="2"/>
  <c r="F254" i="2"/>
  <c r="F255" i="2"/>
  <c r="F256" i="2"/>
  <c r="F257" i="2"/>
  <c r="H257" i="2" a="1"/>
  <c r="H257" i="2"/>
  <c r="F258" i="2"/>
  <c r="F259" i="2"/>
  <c r="F260" i="2"/>
  <c r="F261" i="2"/>
  <c r="H261" i="2" a="1"/>
  <c r="H261" i="2"/>
  <c r="F262" i="2"/>
  <c r="F263" i="2"/>
  <c r="F264" i="2"/>
  <c r="F265" i="2"/>
  <c r="H265" i="2" a="1"/>
  <c r="H265" i="2"/>
  <c r="F266" i="2"/>
  <c r="F267" i="2"/>
  <c r="F268" i="2"/>
  <c r="F269" i="2"/>
  <c r="H269" i="2" a="1"/>
  <c r="H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H289" i="2" a="1"/>
  <c r="H289" i="2"/>
  <c r="F290" i="2"/>
  <c r="F291" i="2"/>
  <c r="F292" i="2"/>
  <c r="F293" i="2"/>
  <c r="F294" i="2"/>
  <c r="F295" i="2"/>
  <c r="F296" i="2"/>
  <c r="F297" i="2"/>
  <c r="F298" i="2"/>
  <c r="F299" i="2"/>
  <c r="F300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G4" i="2"/>
  <c r="H4" i="2" a="1"/>
  <c r="H4" i="2"/>
  <c r="G5" i="2"/>
  <c r="H5" i="2" a="1"/>
  <c r="H5" i="2"/>
  <c r="G6" i="2"/>
  <c r="H6" i="2" a="1"/>
  <c r="H6" i="2"/>
  <c r="G7" i="2"/>
  <c r="H7" i="2" a="1"/>
  <c r="H7" i="2"/>
  <c r="G8" i="2"/>
  <c r="H8" i="2" a="1"/>
  <c r="H8" i="2"/>
  <c r="G9" i="2"/>
  <c r="H9" i="2" a="1"/>
  <c r="H9" i="2"/>
  <c r="G10" i="2"/>
  <c r="H10" i="2" a="1"/>
  <c r="H10" i="2"/>
  <c r="G11" i="2"/>
  <c r="H11" i="2" a="1"/>
  <c r="H11" i="2"/>
  <c r="G12" i="2"/>
  <c r="H12" i="2" a="1"/>
  <c r="H12" i="2"/>
  <c r="G13" i="2"/>
  <c r="H13" i="2" a="1"/>
  <c r="H13" i="2"/>
  <c r="G14" i="2"/>
  <c r="H14" i="2" a="1"/>
  <c r="H14" i="2"/>
  <c r="G15" i="2"/>
  <c r="H15" i="2" a="1"/>
  <c r="H15" i="2"/>
  <c r="G16" i="2"/>
  <c r="H16" i="2" a="1"/>
  <c r="H16" i="2"/>
  <c r="G17" i="2"/>
  <c r="H17" i="2" a="1"/>
  <c r="H17" i="2"/>
  <c r="G18" i="2"/>
  <c r="H18" i="2" a="1"/>
  <c r="H18" i="2"/>
  <c r="G19" i="2"/>
  <c r="H19" i="2" a="1"/>
  <c r="H19" i="2"/>
  <c r="G20" i="2"/>
  <c r="H20" i="2" a="1"/>
  <c r="H20" i="2"/>
  <c r="G21" i="2"/>
  <c r="H21" i="2" a="1"/>
  <c r="H21" i="2"/>
  <c r="G22" i="2"/>
  <c r="H22" i="2" a="1"/>
  <c r="H22" i="2"/>
  <c r="G23" i="2"/>
  <c r="H23" i="2" a="1"/>
  <c r="H23" i="2"/>
  <c r="G24" i="2"/>
  <c r="H24" i="2" a="1"/>
  <c r="H24" i="2"/>
  <c r="G25" i="2"/>
  <c r="H25" i="2" a="1"/>
  <c r="H25" i="2"/>
  <c r="G26" i="2"/>
  <c r="H26" i="2" a="1"/>
  <c r="H26" i="2"/>
  <c r="G27" i="2"/>
  <c r="H27" i="2" a="1"/>
  <c r="H27" i="2"/>
  <c r="G28" i="2"/>
  <c r="H28" i="2" a="1"/>
  <c r="H28" i="2"/>
  <c r="G29" i="2"/>
  <c r="H29" i="2" a="1"/>
  <c r="H29" i="2"/>
  <c r="G30" i="2"/>
  <c r="H30" i="2" a="1"/>
  <c r="H30" i="2"/>
  <c r="G31" i="2"/>
  <c r="H31" i="2" a="1"/>
  <c r="H31" i="2"/>
  <c r="G32" i="2"/>
  <c r="H32" i="2" a="1"/>
  <c r="H32" i="2"/>
  <c r="G33" i="2"/>
  <c r="H33" i="2" a="1"/>
  <c r="H33" i="2"/>
  <c r="G34" i="2"/>
  <c r="H34" i="2" a="1"/>
  <c r="H34" i="2"/>
  <c r="G35" i="2"/>
  <c r="H35" i="2" a="1"/>
  <c r="H35" i="2"/>
  <c r="G36" i="2"/>
  <c r="H36" i="2" a="1"/>
  <c r="H36" i="2"/>
  <c r="G37" i="2"/>
  <c r="H37" i="2" a="1"/>
  <c r="H37" i="2"/>
  <c r="G38" i="2"/>
  <c r="H38" i="2" a="1"/>
  <c r="H38" i="2"/>
  <c r="G39" i="2"/>
  <c r="H39" i="2" a="1"/>
  <c r="H39" i="2"/>
  <c r="G40" i="2"/>
  <c r="H40" i="2" a="1"/>
  <c r="H40" i="2"/>
  <c r="G41" i="2"/>
  <c r="H41" i="2" a="1"/>
  <c r="H41" i="2"/>
  <c r="G42" i="2"/>
  <c r="H42" i="2" a="1"/>
  <c r="H42" i="2"/>
  <c r="G43" i="2"/>
  <c r="H43" i="2" a="1"/>
  <c r="H43" i="2"/>
  <c r="G44" i="2"/>
  <c r="G45" i="2"/>
  <c r="H45" i="2" a="1"/>
  <c r="H45" i="2"/>
  <c r="G46" i="2"/>
  <c r="G47" i="2"/>
  <c r="H47" i="2" a="1"/>
  <c r="H47" i="2"/>
  <c r="G48" i="2"/>
  <c r="H48" i="2" a="1"/>
  <c r="H48" i="2"/>
  <c r="G49" i="2"/>
  <c r="H49" i="2" a="1"/>
  <c r="H49" i="2"/>
  <c r="G50" i="2"/>
  <c r="H50" i="2" a="1"/>
  <c r="H50" i="2"/>
  <c r="G51" i="2"/>
  <c r="H51" i="2" a="1"/>
  <c r="H51" i="2"/>
  <c r="G52" i="2"/>
  <c r="H52" i="2" a="1"/>
  <c r="H52" i="2"/>
  <c r="G53" i="2"/>
  <c r="H53" i="2" a="1"/>
  <c r="H53" i="2"/>
  <c r="G54" i="2"/>
  <c r="G55" i="2"/>
  <c r="H55" i="2" a="1"/>
  <c r="H55" i="2"/>
  <c r="G56" i="2"/>
  <c r="H56" i="2" a="1"/>
  <c r="H56" i="2"/>
  <c r="G57" i="2"/>
  <c r="H57" i="2" a="1"/>
  <c r="H57" i="2"/>
  <c r="G58" i="2"/>
  <c r="H58" i="2" a="1"/>
  <c r="H58" i="2"/>
  <c r="G59" i="2"/>
  <c r="H59" i="2" a="1"/>
  <c r="H59" i="2"/>
  <c r="G60" i="2"/>
  <c r="G61" i="2"/>
  <c r="H61" i="2" a="1"/>
  <c r="H61" i="2"/>
  <c r="G62" i="2"/>
  <c r="G63" i="2"/>
  <c r="H63" i="2" a="1"/>
  <c r="H63" i="2"/>
  <c r="G64" i="2"/>
  <c r="H64" i="2" a="1"/>
  <c r="H64" i="2"/>
  <c r="G65" i="2"/>
  <c r="H65" i="2" a="1"/>
  <c r="H65" i="2"/>
  <c r="G66" i="2"/>
  <c r="G67" i="2"/>
  <c r="H67" i="2" a="1"/>
  <c r="H67" i="2"/>
  <c r="G68" i="2"/>
  <c r="G69" i="2"/>
  <c r="H69" i="2" a="1"/>
  <c r="H69" i="2"/>
  <c r="G70" i="2"/>
  <c r="G71" i="2"/>
  <c r="H71" i="2" a="1"/>
  <c r="H71" i="2"/>
  <c r="G72" i="2"/>
  <c r="H72" i="2" a="1"/>
  <c r="H72" i="2"/>
  <c r="G73" i="2"/>
  <c r="H73" i="2" a="1"/>
  <c r="H73" i="2"/>
  <c r="G74" i="2"/>
  <c r="H74" i="2" a="1"/>
  <c r="H74" i="2"/>
  <c r="G75" i="2"/>
  <c r="H75" i="2" a="1"/>
  <c r="H75" i="2"/>
  <c r="G76" i="2"/>
  <c r="G77" i="2"/>
  <c r="H77" i="2" a="1"/>
  <c r="H77" i="2"/>
  <c r="G78" i="2"/>
  <c r="H78" i="2" a="1"/>
  <c r="H78" i="2"/>
  <c r="G79" i="2"/>
  <c r="H79" i="2" a="1"/>
  <c r="H79" i="2"/>
  <c r="G80" i="2"/>
  <c r="H80" i="2" a="1"/>
  <c r="H80" i="2"/>
  <c r="G81" i="2"/>
  <c r="H81" i="2" a="1"/>
  <c r="H81" i="2"/>
  <c r="G82" i="2"/>
  <c r="H82" i="2" a="1"/>
  <c r="H82" i="2"/>
  <c r="G83" i="2"/>
  <c r="H83" i="2" a="1"/>
  <c r="H83" i="2"/>
  <c r="G84" i="2"/>
  <c r="H84" i="2" a="1"/>
  <c r="H84" i="2"/>
  <c r="G85" i="2"/>
  <c r="H85" i="2" a="1"/>
  <c r="H85" i="2"/>
  <c r="G86" i="2"/>
  <c r="H86" i="2" a="1"/>
  <c r="H86" i="2"/>
  <c r="G87" i="2"/>
  <c r="H87" i="2" a="1"/>
  <c r="H87" i="2"/>
  <c r="G88" i="2"/>
  <c r="H88" i="2" a="1"/>
  <c r="H88" i="2"/>
  <c r="G89" i="2"/>
  <c r="H89" i="2" a="1"/>
  <c r="H89" i="2"/>
  <c r="G90" i="2"/>
  <c r="H90" i="2" a="1"/>
  <c r="H90" i="2"/>
  <c r="G91" i="2"/>
  <c r="H91" i="2" a="1"/>
  <c r="H91" i="2"/>
  <c r="G92" i="2"/>
  <c r="G93" i="2"/>
  <c r="H93" i="2" a="1"/>
  <c r="H93" i="2"/>
  <c r="G94" i="2"/>
  <c r="G95" i="2"/>
  <c r="H95" i="2" a="1"/>
  <c r="H95" i="2"/>
  <c r="G96" i="2"/>
  <c r="H96" i="2" a="1"/>
  <c r="H96" i="2"/>
  <c r="G97" i="2"/>
  <c r="H97" i="2" a="1"/>
  <c r="H97" i="2"/>
  <c r="G98" i="2"/>
  <c r="H98" i="2" a="1"/>
  <c r="H98" i="2"/>
  <c r="G99" i="2"/>
  <c r="H99" i="2" a="1"/>
  <c r="H99" i="2"/>
  <c r="G100" i="2"/>
  <c r="G101" i="2"/>
  <c r="H101" i="2" a="1"/>
  <c r="H101" i="2"/>
  <c r="G102" i="2"/>
  <c r="H102" i="2" a="1"/>
  <c r="H102" i="2"/>
  <c r="G103" i="2"/>
  <c r="H103" i="2" a="1"/>
  <c r="H103" i="2"/>
  <c r="G104" i="2"/>
  <c r="H104" i="2" a="1"/>
  <c r="H104" i="2"/>
  <c r="G105" i="2"/>
  <c r="H105" i="2" a="1"/>
  <c r="H105" i="2"/>
  <c r="G106" i="2"/>
  <c r="H106" i="2" a="1"/>
  <c r="H106" i="2"/>
  <c r="G107" i="2"/>
  <c r="H107" i="2" a="1"/>
  <c r="H107" i="2"/>
  <c r="G108" i="2"/>
  <c r="H108" i="2" a="1"/>
  <c r="H108" i="2"/>
  <c r="G109" i="2"/>
  <c r="H109" i="2" a="1"/>
  <c r="H109" i="2"/>
  <c r="G110" i="2"/>
  <c r="G111" i="2"/>
  <c r="H111" i="2" a="1"/>
  <c r="H111" i="2"/>
  <c r="G112" i="2"/>
  <c r="H112" i="2" a="1"/>
  <c r="H112" i="2"/>
  <c r="G113" i="2"/>
  <c r="H113" i="2" a="1"/>
  <c r="H113" i="2"/>
  <c r="G114" i="2"/>
  <c r="H114" i="2" a="1"/>
  <c r="H114" i="2"/>
  <c r="G115" i="2"/>
  <c r="H115" i="2" a="1"/>
  <c r="H115" i="2"/>
  <c r="G116" i="2"/>
  <c r="H116" i="2" a="1"/>
  <c r="H116" i="2"/>
  <c r="G117" i="2"/>
  <c r="H117" i="2" a="1"/>
  <c r="H117" i="2"/>
  <c r="G118" i="2"/>
  <c r="H118" i="2" a="1"/>
  <c r="H118" i="2"/>
  <c r="G119" i="2"/>
  <c r="H119" i="2" a="1"/>
  <c r="H119" i="2"/>
  <c r="G120" i="2"/>
  <c r="H120" i="2" a="1"/>
  <c r="H120" i="2"/>
  <c r="G121" i="2"/>
  <c r="H121" i="2" a="1"/>
  <c r="H121" i="2"/>
  <c r="G122" i="2"/>
  <c r="H122" i="2" a="1"/>
  <c r="H122" i="2"/>
  <c r="G123" i="2"/>
  <c r="H123" i="2" a="1"/>
  <c r="H123" i="2"/>
  <c r="G124" i="2"/>
  <c r="G125" i="2"/>
  <c r="H125" i="2" a="1"/>
  <c r="H125" i="2"/>
  <c r="G126" i="2"/>
  <c r="H126" i="2" a="1"/>
  <c r="H126" i="2"/>
  <c r="G127" i="2"/>
  <c r="H127" i="2" a="1"/>
  <c r="H127" i="2"/>
  <c r="G128" i="2"/>
  <c r="H128" i="2" a="1"/>
  <c r="H128" i="2"/>
  <c r="G129" i="2"/>
  <c r="H129" i="2" a="1"/>
  <c r="H129" i="2"/>
  <c r="G130" i="2"/>
  <c r="H130" i="2" a="1"/>
  <c r="H130" i="2"/>
  <c r="G131" i="2"/>
  <c r="H131" i="2" a="1"/>
  <c r="H131" i="2"/>
  <c r="G132" i="2"/>
  <c r="H132" i="2" a="1"/>
  <c r="H132" i="2"/>
  <c r="G133" i="2"/>
  <c r="G134" i="2"/>
  <c r="H134" i="2" a="1"/>
  <c r="H134" i="2"/>
  <c r="G135" i="2"/>
  <c r="H135" i="2" a="1"/>
  <c r="H135" i="2"/>
  <c r="G136" i="2"/>
  <c r="H136" i="2" a="1"/>
  <c r="H136" i="2"/>
  <c r="G137" i="2"/>
  <c r="H137" i="2" a="1"/>
  <c r="H137" i="2"/>
  <c r="G138" i="2"/>
  <c r="H138" i="2" a="1"/>
  <c r="H138" i="2"/>
  <c r="G139" i="2"/>
  <c r="H139" i="2" a="1"/>
  <c r="H139" i="2"/>
  <c r="G140" i="2"/>
  <c r="H140" i="2" a="1"/>
  <c r="H140" i="2"/>
  <c r="G141" i="2"/>
  <c r="H141" i="2" a="1"/>
  <c r="H141" i="2"/>
  <c r="G142" i="2"/>
  <c r="G143" i="2"/>
  <c r="H143" i="2" a="1"/>
  <c r="H143" i="2"/>
  <c r="G144" i="2"/>
  <c r="H144" i="2" a="1"/>
  <c r="H144" i="2"/>
  <c r="G145" i="2"/>
  <c r="H145" i="2" a="1"/>
  <c r="H145" i="2"/>
  <c r="G146" i="2"/>
  <c r="H146" i="2" a="1"/>
  <c r="H146" i="2"/>
  <c r="G147" i="2"/>
  <c r="H147" i="2" a="1"/>
  <c r="H147" i="2"/>
  <c r="G148" i="2"/>
  <c r="H148" i="2" a="1"/>
  <c r="H148" i="2"/>
  <c r="G149" i="2"/>
  <c r="H149" i="2" a="1"/>
  <c r="H149" i="2"/>
  <c r="G150" i="2"/>
  <c r="H150" i="2" a="1"/>
  <c r="H150" i="2"/>
  <c r="H142" i="2" a="1"/>
  <c r="H142" i="2"/>
  <c r="H110" i="2" a="1"/>
  <c r="H110" i="2"/>
  <c r="H133" i="2" a="1"/>
  <c r="H133" i="2"/>
  <c r="H124" i="2" a="1"/>
  <c r="H124" i="2"/>
  <c r="H100" i="2" a="1"/>
  <c r="H100" i="2"/>
  <c r="H94" i="2" a="1"/>
  <c r="H94" i="2"/>
  <c r="H92" i="2" a="1"/>
  <c r="H92" i="2"/>
  <c r="H68" i="2" a="1"/>
  <c r="H68" i="2"/>
  <c r="H44" i="2" a="1"/>
  <c r="H44" i="2"/>
  <c r="H70" i="2" a="1"/>
  <c r="H70" i="2"/>
  <c r="H62" i="2" a="1"/>
  <c r="H62" i="2"/>
  <c r="H54" i="2" a="1"/>
  <c r="H54" i="2"/>
  <c r="H76" i="2" a="1"/>
  <c r="H76" i="2"/>
  <c r="H46" i="2" a="1"/>
  <c r="H46" i="2"/>
  <c r="H60" i="2" a="1"/>
  <c r="H60" i="2"/>
  <c r="H66" i="2" a="1"/>
  <c r="H66" i="2"/>
  <c r="H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<sst xmlns="http://schemas.openxmlformats.org/spreadsheetml/2006/main" count="1211" uniqueCount="548">
  <si>
    <t>Provisional Logbook Points Calculator</t>
  </si>
  <si>
    <t>Step 1</t>
  </si>
  <si>
    <t>Goto logbook on TIMS</t>
  </si>
  <si>
    <t>Step 2</t>
  </si>
  <si>
    <t>Step 3</t>
  </si>
  <si>
    <t>Select Status Pending Consultant Review</t>
  </si>
  <si>
    <t>Step 4</t>
  </si>
  <si>
    <t>Step 5</t>
  </si>
  <si>
    <t>Select Export, then select 'All'</t>
  </si>
  <si>
    <t>Step 6</t>
  </si>
  <si>
    <t>Supervision Level</t>
  </si>
  <si>
    <t>HPB</t>
  </si>
  <si>
    <t>Laparoscopic cholecystectomy +/- IOC</t>
  </si>
  <si>
    <t>Surgeon in Theatre or Scrubbed</t>
  </si>
  <si>
    <t>Breast</t>
  </si>
  <si>
    <t>Wide local excision (benign)</t>
  </si>
  <si>
    <t>Skin and Soft Tissue</t>
  </si>
  <si>
    <t>Simple excision (skin cancer, hidradenitis, lipoma, skin tag, epidermoid cyst, haemangioma, excisional biopsy)</t>
  </si>
  <si>
    <t>Surgeon Available</t>
  </si>
  <si>
    <t>Simple Mastectomy</t>
  </si>
  <si>
    <t>Sentinel node biopsy</t>
  </si>
  <si>
    <t>Breast abscess procedure</t>
  </si>
  <si>
    <t>Wide local excision (malignant)</t>
  </si>
  <si>
    <t>Colorectal</t>
  </si>
  <si>
    <t>Perianal/ischiorectal abscess procedure/EUA</t>
  </si>
  <si>
    <t>Step 7</t>
  </si>
  <si>
    <t>Total (Provisional Points)</t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</si>
  <si>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Surgeon in Theatre or Scrubbed – Full Points</t>
    </r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</si>
  <si>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Surgeon Available – Full Points</t>
    </r>
  </si>
  <si>
    <r>
      <t>•</t>
    </r>
    <r>
      <rPr>
        <sz val="7"/>
        <color rgb="FF000000"/>
        <rFont val="Arial"/>
        <family val="18"/>
      </rPr>
      <t xml:space="preserve"> </t>
    </r>
    <r>
      <rPr>
        <i/>
        <sz val="7"/>
        <color rgb="FF000000"/>
        <rFont val="Verdana"/>
        <family val="18"/>
      </rPr>
      <t>Teaching of Junior – Full Points + 1</t>
    </r>
  </si>
  <si>
    <t>Assisting – Half points</t>
  </si>
  <si>
    <t>67 procedures have subcomponents</t>
  </si>
  <si>
    <t>CATEGORY</t>
  </si>
  <si>
    <t>PROCEDURE NAME</t>
  </si>
  <si>
    <t>POINTS</t>
  </si>
  <si>
    <t xml:space="preserve">SUBCOMPONENTS </t>
  </si>
  <si>
    <t>Abdominal</t>
  </si>
  <si>
    <t>Appendicectomy (complex/converted to open)</t>
  </si>
  <si>
    <t>Appendicectomy (laparoscopic)</t>
  </si>
  <si>
    <t>Appendicectomy (routine open)</t>
  </si>
  <si>
    <t>Application of vacuum dressing</t>
  </si>
  <si>
    <t>Definitive closure of abdominal wound dehiscence</t>
  </si>
  <si>
    <t>Definitive wound closure of laparostomy</t>
  </si>
  <si>
    <t>Laparoscopic or Open Adhesiolysis (greater than 45 minutes)</t>
  </si>
  <si>
    <t>Laparotomy +/ biopsy (no other procedure performed)</t>
  </si>
  <si>
    <t>Laparotomy and division of adhesions (less than 45 min)</t>
  </si>
  <si>
    <t>Peritonectomy +/- HIPEC procedure (not including resectional components)</t>
  </si>
  <si>
    <t>Re-look via Laparostomy/Laparotomy</t>
  </si>
  <si>
    <t>Bariatric</t>
  </si>
  <si>
    <t>Biliopancreatic diversion</t>
  </si>
  <si>
    <t>Gastric band insertion (fixed or adjustable)</t>
  </si>
  <si>
    <t>Gastric band revision</t>
  </si>
  <si>
    <t>One-anastomosis gastric bypass</t>
  </si>
  <si>
    <t xml:space="preserve">Removal of Gastric Band (open or laparoscopic) </t>
  </si>
  <si>
    <t>Removal of surgical balloon - endoscopic</t>
  </si>
  <si>
    <t>Removal of surgical balloon - surgical</t>
  </si>
  <si>
    <t>Reversal of gastric stapling</t>
  </si>
  <si>
    <t>Roux-en-Y gastric bypass</t>
  </si>
  <si>
    <t>Single anastomosis duodeno-ileal bypass with sleeve gastrectomy (SADI-S)</t>
  </si>
  <si>
    <t>Single anastomosis duodeno-ileal bypass (SADI)</t>
  </si>
  <si>
    <t>Sleeve gastrectomy</t>
  </si>
  <si>
    <t>Tubing/port revision</t>
  </si>
  <si>
    <t>Axillary dissection</t>
  </si>
  <si>
    <t>Breast reconstruction, implant</t>
  </si>
  <si>
    <t>Breast reconstruction, LD flap</t>
  </si>
  <si>
    <t>Breast reconstruction, TRAM flap</t>
  </si>
  <si>
    <t>Breast reduction, benign</t>
  </si>
  <si>
    <t>Lay open/excise mammary fistula</t>
  </si>
  <si>
    <t>Microdochectomy</t>
  </si>
  <si>
    <t>Reduction mammaplasty, oncologic</t>
  </si>
  <si>
    <t>Removal of Breast implants (without capsulectomy)</t>
  </si>
  <si>
    <t xml:space="preserve">Removal of Breast implants + capsulectomy </t>
  </si>
  <si>
    <t>Skin sparing mastectomy</t>
  </si>
  <si>
    <t>Subcutaneous mastectomy for gynecomastia</t>
  </si>
  <si>
    <t>Total duct excision</t>
  </si>
  <si>
    <t>Wide local excision (malignant) with Sentinel Node Biopsy</t>
  </si>
  <si>
    <t>Burns</t>
  </si>
  <si>
    <t>Change of dressing under anaesthesia</t>
  </si>
  <si>
    <t>Escharotomy not specified</t>
  </si>
  <si>
    <t>Local flap coverage/Contracture release/Z-plasty</t>
  </si>
  <si>
    <t>Non-Excisional Wound Debridement</t>
  </si>
  <si>
    <t>Scar Resurfacing</t>
  </si>
  <si>
    <t>Split skin grafting - &lt;5%TBSA</t>
  </si>
  <si>
    <t>Split skin grafting - &gt;20% TBSA</t>
  </si>
  <si>
    <t>Split skin grafting - 5-20%TBSA</t>
  </si>
  <si>
    <t>Wound debridement - &lt;5%TBSA</t>
  </si>
  <si>
    <t>Wound debridement - &gt;20% TBSA</t>
  </si>
  <si>
    <t>Wound debridement - 5-20%TBSA</t>
  </si>
  <si>
    <t>Cardiothoracic</t>
  </si>
  <si>
    <t>Chest wall repair, includes pectus excavatum/carinatum (Ravitch, Nuss) and Rib fractures</t>
  </si>
  <si>
    <t xml:space="preserve">Chest wall resection for any cause (includes malignancy, Eloesser) </t>
  </si>
  <si>
    <t>Diaphragmatic repair via thoracotomy/thoracoscopy</t>
  </si>
  <si>
    <t>Lung decortication</t>
  </si>
  <si>
    <t>Lung Segmentectomy/Lobectomy</t>
  </si>
  <si>
    <t>Lung wedge resection (open or thoracoscopy)</t>
  </si>
  <si>
    <t>Mediastinoscopy</t>
  </si>
  <si>
    <t>Pericardial window</t>
  </si>
  <si>
    <t>Pleurodesis</t>
  </si>
  <si>
    <t>Pneumonectomy (open or VATS)</t>
  </si>
  <si>
    <t xml:space="preserve">Re-exploration for Haemostasis </t>
  </si>
  <si>
    <t>Repair simple cardiac wounds</t>
  </si>
  <si>
    <t>Resuscitative Thoracotomy</t>
  </si>
  <si>
    <t>Sternectomy</t>
  </si>
  <si>
    <t>Sternotomy</t>
  </si>
  <si>
    <t>Thoracoscopy (includes decortication and pleurodesis)</t>
  </si>
  <si>
    <t>Thoracoscopy + simple procedure (biopsy, drainage)</t>
  </si>
  <si>
    <t>Thoracotomy</t>
  </si>
  <si>
    <t xml:space="preserve">Tracheal resection </t>
  </si>
  <si>
    <t>Anal sphincter repair</t>
  </si>
  <si>
    <t>A-P resection, abdominal</t>
  </si>
  <si>
    <t>A-P resection, perineal</t>
  </si>
  <si>
    <t>Appendicostomy</t>
  </si>
  <si>
    <t>Banding of haemorrhoids</t>
  </si>
  <si>
    <t>Closure of loop stoma</t>
  </si>
  <si>
    <t>Colonoscopic decompression of pseudo obstruction / volvulus</t>
  </si>
  <si>
    <t>Complex fistula in-ano operation (eg LIFT, MAF)</t>
  </si>
  <si>
    <t>Haemorrhoidectomy</t>
  </si>
  <si>
    <t>Haemorrhoidectomy, stapled</t>
  </si>
  <si>
    <t>Hartmann's procedure</t>
  </si>
  <si>
    <t>High anterior resection</t>
  </si>
  <si>
    <t>High Resolution Anoscopy with or without biopsy</t>
  </si>
  <si>
    <t>High Resolution Anoscopy-guided ablation of anal lesions</t>
  </si>
  <si>
    <t>Lateral pelvic lymph node dissection</t>
  </si>
  <si>
    <t>Left colectomy</t>
  </si>
  <si>
    <t>Low anterior resection with TME</t>
  </si>
  <si>
    <t>Minimally Invasive Transanal resection of rectal lesion (includes TEMS, TEO, TAMIS) - Benign</t>
  </si>
  <si>
    <t>Minimally InvasiveTransanal resection of rectal lesion (includes TEMS, TEO, TAMIS) - Malignant</t>
  </si>
  <si>
    <t>Operation for anal fissure (Botox Injection/fissurectomy/sphincterotomy)</t>
  </si>
  <si>
    <t>Panproctocolectomy</t>
  </si>
  <si>
    <t>Parastomal hernia repair</t>
  </si>
  <si>
    <t>Perianal Fistula- insertion/change of seton/fistulotomy</t>
  </si>
  <si>
    <t>Proctology minor (skin tag excision, drainage of perianal haematoma etc)</t>
  </si>
  <si>
    <t>Reversal of Hartmann's</t>
  </si>
  <si>
    <t>Right colectomy</t>
  </si>
  <si>
    <t>Sacral nerve stimulation</t>
  </si>
  <si>
    <t>Stoma formation (open or laparoscopic) as independent procedure</t>
  </si>
  <si>
    <t>Stoma revision (independent procedure)</t>
  </si>
  <si>
    <t>Strictureoplasty</t>
  </si>
  <si>
    <t>Subtotal colectomy</t>
  </si>
  <si>
    <t>Surgical drainage of perianal and ischiorectal abscess</t>
  </si>
  <si>
    <t>Total colectomy</t>
  </si>
  <si>
    <t>Total proctocolectomy and ileal pouch anal anastomosis</t>
  </si>
  <si>
    <t>Ultra-low anterior resection with TME</t>
  </si>
  <si>
    <t>Ultrasound guided Haemorrhoid artery ligation</t>
  </si>
  <si>
    <t>Endocrine</t>
  </si>
  <si>
    <t>Adrenalectomy (laparoscopic)</t>
  </si>
  <si>
    <t>Adrenalectomy (open)</t>
  </si>
  <si>
    <t>Central compartment node dissection (level VI and VII)</t>
  </si>
  <si>
    <t>Cervical thymectomy (not for myasthenia gravis)</t>
  </si>
  <si>
    <t>Hemithyroidectomy</t>
  </si>
  <si>
    <t>Ipsilateral redo surgery (thyroid/parathyroid/central neck dissection)</t>
  </si>
  <si>
    <t>Minimally invasive parathyroidectomy (MIP) for primary hyperparathyroidism (HPT)</t>
  </si>
  <si>
    <t>Retroperitoneal lymph node dissection</t>
  </si>
  <si>
    <t>Selective lateral lymph node dissection (levels II to V)</t>
  </si>
  <si>
    <t>Sternal split</t>
  </si>
  <si>
    <t>Thymectomy (for myasthenia gravis)</t>
  </si>
  <si>
    <t>Total thyroidectomy</t>
  </si>
  <si>
    <t>Total/subtotal parathyroidectomy</t>
  </si>
  <si>
    <t>Gynaecological</t>
  </si>
  <si>
    <t>Caesarean section</t>
  </si>
  <si>
    <t>Hysterectomy</t>
  </si>
  <si>
    <t>Ovarian cystectomy</t>
  </si>
  <si>
    <t>Salpingo-oophrectomy</t>
  </si>
  <si>
    <t>Head and Neck</t>
  </si>
  <si>
    <t>Central neck dissection</t>
  </si>
  <si>
    <t>Cervical lymph node biopsy</t>
  </si>
  <si>
    <t>Cricothyroidotomy</t>
  </si>
  <si>
    <t>Evacuation of post-operative neck haematoma</t>
  </si>
  <si>
    <t>Examination under anaesthesia/laryngoscopy +/- biopsy</t>
  </si>
  <si>
    <t>Excision of branchial cyst</t>
  </si>
  <si>
    <t>Excision of submandibular gland</t>
  </si>
  <si>
    <t>Excision of thyroglossal cyst/fistula including Sistrunk's procedure</t>
  </si>
  <si>
    <t>Incision and drainage of deep cervical abscess</t>
  </si>
  <si>
    <t>Laryngectomy</t>
  </si>
  <si>
    <t>Major mucosal head and neck resection</t>
  </si>
  <si>
    <t>Minor mucosal head and neck excision</t>
  </si>
  <si>
    <t>Parotidectomy</t>
  </si>
  <si>
    <t>Resection of locally advanced cutaneous head and neck tumour</t>
  </si>
  <si>
    <t>Sublingual gland excision +/- excision of ranula</t>
  </si>
  <si>
    <t>Submandibular dochotomy and stone extraction</t>
  </si>
  <si>
    <t>Tonsillectomy</t>
  </si>
  <si>
    <t>Tracheostomy</t>
  </si>
  <si>
    <t>Unilateral neck dissection</t>
  </si>
  <si>
    <t>Vein dissection (4)</t>
  </si>
  <si>
    <t>Hernia</t>
  </si>
  <si>
    <t>Bilateral Lap inguinal/femoral hernia repair</t>
  </si>
  <si>
    <t>Component separation - anterior</t>
  </si>
  <si>
    <t>Component separation - combined anterior and posterior</t>
  </si>
  <si>
    <t>Component separation - posterior</t>
  </si>
  <si>
    <t>Diaphragmatic hernia repair</t>
  </si>
  <si>
    <t>Emergency Femoral Hernia Repair</t>
  </si>
  <si>
    <t>Femoral Hernia Repair - Low approach (Lockwood or Lothiessien)</t>
  </si>
  <si>
    <t>Inguinal hernia repair (open)</t>
  </si>
  <si>
    <t>Laparoscopic Ventral Hernia Repair (any size) requiring Adhesiolysis (&gt; 45 minutes)</t>
  </si>
  <si>
    <t xml:space="preserve">Lumbar or spigelian hernia repair </t>
  </si>
  <si>
    <t>Massive inguino-scrotum hernia repair</t>
  </si>
  <si>
    <t>Neurectomy for chronic inguinal pain</t>
  </si>
  <si>
    <t>Obturator Hernia repair</t>
  </si>
  <si>
    <t>Open Umbilical Hernia Repair (Suture only)</t>
  </si>
  <si>
    <t>Open Umbilical/Ventral/Incisional Hernia Repair - &lt;3cm</t>
  </si>
  <si>
    <t>Open Ventral/Incisional Hernia Repair - &gt;7cm</t>
  </si>
  <si>
    <t>Open Ventral/Incisional Hernia Repair - 3 - 7cm</t>
  </si>
  <si>
    <t>Repair of complex abdominal wall failure</t>
  </si>
  <si>
    <t>Unilateral Laparoscopic inguinal/femoral hernia repair</t>
  </si>
  <si>
    <t>Cholecystectomy as part of another procedure</t>
  </si>
  <si>
    <t xml:space="preserve">Cholecystojejunostomy </t>
  </si>
  <si>
    <t xml:space="preserve">Choledochoduodenostomy </t>
  </si>
  <si>
    <t>Choledochotomy plus bile duct exploration</t>
  </si>
  <si>
    <t>Cyst-gastrostomy (non-endoscopic, Laparoscopic)</t>
  </si>
  <si>
    <t>Cyst-gastrostomy (non-endoscopic, open)</t>
  </si>
  <si>
    <t xml:space="preserve">Distal pancreatectomy: Spleen + Vessel preserving  </t>
  </si>
  <si>
    <t>Distal pancreatectomy: Spleen preserving (Warshaw)</t>
  </si>
  <si>
    <t xml:space="preserve">Hepaticojejunostomy </t>
  </si>
  <si>
    <t>Laparoscopic cholecystectomy converted to open</t>
  </si>
  <si>
    <t>Laparoscopic Intermediate Resections (Segmental or left lateral sectionectomy)</t>
  </si>
  <si>
    <t>Laparoscopic major liver resection (resection of three or more contiguous segments)</t>
  </si>
  <si>
    <t>Laparoscopic minor liver resection (sub-segmental resections or wedge biopsies)</t>
  </si>
  <si>
    <t>Open major liver resection  (resection of three or more contiguous segments )</t>
  </si>
  <si>
    <t>Open minor liver resection (sub-segmental resections or wedge biopsies)</t>
  </si>
  <si>
    <t xml:space="preserve">Repair: Major bile duct injury </t>
  </si>
  <si>
    <t xml:space="preserve">Resection bile duct  </t>
  </si>
  <si>
    <t xml:space="preserve">Splenectomy </t>
  </si>
  <si>
    <t xml:space="preserve">Splenectomy for giant spleen </t>
  </si>
  <si>
    <t>Surgical insertion gastrostomy</t>
  </si>
  <si>
    <t xml:space="preserve">Whipple's resection </t>
  </si>
  <si>
    <t>Neurosurgery</t>
  </si>
  <si>
    <t>Craniectomy</t>
  </si>
  <si>
    <t>Craniotomy/Burr Holes</t>
  </si>
  <si>
    <t>Non-operative</t>
  </si>
  <si>
    <t xml:space="preserve">Acute gastro-intestinal bleed (upper and rectal) </t>
  </si>
  <si>
    <t xml:space="preserve">Burn injuries </t>
  </si>
  <si>
    <t xml:space="preserve">Chronic limb ulcer </t>
  </si>
  <si>
    <t xml:space="preserve">Colonic pseudo-obstruction </t>
  </si>
  <si>
    <t xml:space="preserve">Critical limb ischaemia </t>
  </si>
  <si>
    <t>Entero-cutaneous fistula</t>
  </si>
  <si>
    <t>Intra-abdominal abscess requiring percutaneous drainage</t>
  </si>
  <si>
    <t>Major organ/multi organ injury</t>
  </si>
  <si>
    <t>Multi-system trauma management</t>
  </si>
  <si>
    <t>Non-operative management of gastrointestinal perforations</t>
  </si>
  <si>
    <t>Severe pancreatitis requiring ICU stay</t>
  </si>
  <si>
    <t>Sigmoidoscopic decompression of volvulus</t>
  </si>
  <si>
    <t xml:space="preserve">Wound complications (dehiscence, necrosis) </t>
  </si>
  <si>
    <t>Oesophago-gastric</t>
  </si>
  <si>
    <t>Complex perforated ulcer (exclusion/difficult duodenal stump/small bowel bypass)</t>
  </si>
  <si>
    <t>Feeding jejunostomy</t>
  </si>
  <si>
    <t>Fundoplication (open/laparoscopic thoraco-abdominal/trans-thoracic)</t>
  </si>
  <si>
    <t>Fundoplication (open/laparoscopic trans-abdominal)</t>
  </si>
  <si>
    <t>Gastroduodenal perforation patch</t>
  </si>
  <si>
    <t>Ivor Lewis oesophagectomy</t>
  </si>
  <si>
    <t>Laparoscopic Heller’s myotomy</t>
  </si>
  <si>
    <t>Partial gastrectomy (wedge resection)</t>
  </si>
  <si>
    <t>Radical subtotal gastrectomy</t>
  </si>
  <si>
    <t>Standard hiatal hernia repair (&lt;50% intra-thoracic stomach)</t>
  </si>
  <si>
    <t>Surgical control of bleeding ulcer</t>
  </si>
  <si>
    <t>Total gastrectomy</t>
  </si>
  <si>
    <t>Paediatric</t>
  </si>
  <si>
    <t>Bowel Lengthening Procedures</t>
  </si>
  <si>
    <t>Choledochal cyst/biliary Atresia</t>
  </si>
  <si>
    <t>Correction of congenital anorectal malformation</t>
  </si>
  <si>
    <t>Definitive surgery for Hirschsprung disease</t>
  </si>
  <si>
    <t>Excision of branchial cyst(paediatric)</t>
  </si>
  <si>
    <t>Excision of urachal cyst (open or laparoscopic)</t>
  </si>
  <si>
    <t>Formation of gastrostomy</t>
  </si>
  <si>
    <t>Hypospadias repair</t>
  </si>
  <si>
    <t>Inguinal exploration and orchidopexy for undescended testes</t>
  </si>
  <si>
    <t>Inguinal herniotomy(paediatric)</t>
  </si>
  <si>
    <t>Ladd's procedure for malrotation</t>
  </si>
  <si>
    <t xml:space="preserve">Lung lobectomy </t>
  </si>
  <si>
    <t xml:space="preserve">Oesophageal atresia surgery </t>
  </si>
  <si>
    <t>Operative/endoscopic reduction of intussusception</t>
  </si>
  <si>
    <t>Paediatric exploratory laparotomy</t>
  </si>
  <si>
    <t>Paediatric testicular surgery</t>
  </si>
  <si>
    <t>Pyeloplasty</t>
  </si>
  <si>
    <t>Pyloromyotomy</t>
  </si>
  <si>
    <t>Resection of meckel's /small bowel(paediatric)</t>
  </si>
  <si>
    <t>Tongue tie/lip tie</t>
  </si>
  <si>
    <t>Plastics</t>
  </si>
  <si>
    <t>Arthrotomy and washout metacarpal/pahalangeal joints</t>
  </si>
  <si>
    <t>Closed reduction of metacarpal or phalangeal fractures (in OT)</t>
  </si>
  <si>
    <t>Digital nerve repair</t>
  </si>
  <si>
    <t>Excision of ganglion(wrist, hand, finger)</t>
  </si>
  <si>
    <t>Extensor tendon repair</t>
  </si>
  <si>
    <t>Flexor tendon repair</t>
  </si>
  <si>
    <t>Flexor tendon sheath washout for infection</t>
  </si>
  <si>
    <t>Major nerve trunk repair</t>
  </si>
  <si>
    <t>Nail bed repair</t>
  </si>
  <si>
    <t>Open reduction and internal fixation metacarpal or phalangeal fractures</t>
  </si>
  <si>
    <t xml:space="preserve">Percutaneous fixation of metacarpal or phalangeal fractures </t>
  </si>
  <si>
    <t>Skin flaps (not involving microvascular anastomosis)</t>
  </si>
  <si>
    <t>Skin graft (not for burns)</t>
  </si>
  <si>
    <t>Surgery for mallet finger</t>
  </si>
  <si>
    <t>Trigger finger release</t>
  </si>
  <si>
    <t>Abdominoplasty/apronectomy</t>
  </si>
  <si>
    <t>Abscess drainage (inclusive of skin, pilonidal)</t>
  </si>
  <si>
    <t>Abscess drainage (intramuscular, retroperitoneal/pelvic)</t>
  </si>
  <si>
    <t>Carpel tunnel release</t>
  </si>
  <si>
    <t>Dupytren's contrature repair</t>
  </si>
  <si>
    <t>Endoscopic repair of pilonidal sinus</t>
  </si>
  <si>
    <t>Excision of subcutaneous lesion &gt;10cm</t>
  </si>
  <si>
    <t>Excisional biopsy of lymph node - cervical/intra-abdominal/pelvic</t>
  </si>
  <si>
    <t>Excisional biopsy of lymph node - other</t>
  </si>
  <si>
    <t>Free flap reconstruction</t>
  </si>
  <si>
    <t>Iliac lymph node dissection</t>
  </si>
  <si>
    <t>Ingrowing toenail (wedge resection, Zadek's procedure)</t>
  </si>
  <si>
    <t>Inguinal lymph node dissection</t>
  </si>
  <si>
    <t>Local flap</t>
  </si>
  <si>
    <t>Major soft tissue debridement, non-traumatic (requirement: &gt;10cm, Fornier's gangrene, Necrotising fasciits, infected mesh)</t>
  </si>
  <si>
    <t>Major soft tissue tumour resection - other</t>
  </si>
  <si>
    <t>Major soft tissue tumour resection – retroperitoneal/pelvic</t>
  </si>
  <si>
    <t>Myocutaneous flap procedure</t>
  </si>
  <si>
    <t>Nerve decompression (ulnar nerve)</t>
  </si>
  <si>
    <t>Pilonidal sinus surgery and flap closure</t>
  </si>
  <si>
    <t>Sentinel lymph node biopsy (skin cancer) - head/neck</t>
  </si>
  <si>
    <t>Sentinel lymph node biopsy (skin cancer) - non-head/neck</t>
  </si>
  <si>
    <t>Tendon/muscle repair as an independent procedure</t>
  </si>
  <si>
    <t>Wedge Excision (Lip/Ear)</t>
  </si>
  <si>
    <t>Wound exploration (haematoma, seroma, foreign body)</t>
  </si>
  <si>
    <t>Small Bowel</t>
  </si>
  <si>
    <t>Closure of Enterotomy</t>
  </si>
  <si>
    <t>Gastro-enteric/entro-colonic/entero-enteric bypass</t>
  </si>
  <si>
    <t>Gastrojejunostomy (laparoscopic)</t>
  </si>
  <si>
    <t>Gastrojejunostomy (open)</t>
  </si>
  <si>
    <t>Insertion of a tunnelled central venous line</t>
  </si>
  <si>
    <t>Mesenteric nodal biopsy</t>
  </si>
  <si>
    <t>Oncological mesenteric small bowel/para-aortic nodal resection</t>
  </si>
  <si>
    <t>Small bowel resection (open or laparoscopic)</t>
  </si>
  <si>
    <t>Transplant</t>
  </si>
  <si>
    <t>Arteriovenous fistula thrombectomy</t>
  </si>
  <si>
    <t>Bowel Transplant</t>
  </si>
  <si>
    <t>Creation of arteriovenous fistula for dialysis</t>
  </si>
  <si>
    <t>Creation of arteriovenous fistula with prosthetic/autologous graft</t>
  </si>
  <si>
    <t>Harvest vein graft</t>
  </si>
  <si>
    <t>Kidney transplant</t>
  </si>
  <si>
    <t>Live donor nephrectomy (open or laparoscopic)</t>
  </si>
  <si>
    <t>Liver transplant</t>
  </si>
  <si>
    <t>Multi-organ donation</t>
  </si>
  <si>
    <t>Pancreas transplant</t>
  </si>
  <si>
    <t>Peritoneal dialysis catheter </t>
  </si>
  <si>
    <t>Placement of venous dialysis catheter</t>
  </si>
  <si>
    <t>Preparation of donor organ</t>
  </si>
  <si>
    <t>Refashioning of arteriovenous fistula</t>
  </si>
  <si>
    <t>Transplant nephrectomy</t>
  </si>
  <si>
    <t>Trauma and Emergency</t>
  </si>
  <si>
    <t>Application of external fixator</t>
  </si>
  <si>
    <t>Chest tube insertion</t>
  </si>
  <si>
    <t>Exploration of the retroperitoneum – left and right medial visceral rotation manoeuvers</t>
  </si>
  <si>
    <t>Limb fasciotomy</t>
  </si>
  <si>
    <t>Neck Exploration Zone 2</t>
  </si>
  <si>
    <t>Open reduction and internal fixation of long bones</t>
  </si>
  <si>
    <t>Operations for ectopic pregnancy</t>
  </si>
  <si>
    <t>Repair of carotid injury</t>
  </si>
  <si>
    <t>Repair of oesophageal injury</t>
  </si>
  <si>
    <t>Resuscitative Thoractomy</t>
  </si>
  <si>
    <t>Trauma Laparotomy</t>
  </si>
  <si>
    <t>Trauma Nephrectomy</t>
  </si>
  <si>
    <t>Urology</t>
  </si>
  <si>
    <t>Circumcision/foreskin procedure</t>
  </si>
  <si>
    <t>Cystoscopy</t>
  </si>
  <si>
    <t>Excision of epididyma cyst</t>
  </si>
  <si>
    <t>Hydrocelectomy</t>
  </si>
  <si>
    <t>Insertion of suprapubic catheter</t>
  </si>
  <si>
    <t>Laparoscopic exploration for absent testis</t>
  </si>
  <si>
    <t>Laparoscopic treatment of varicocele</t>
  </si>
  <si>
    <t>Nephrectomy</t>
  </si>
  <si>
    <t>Orchidectomy</t>
  </si>
  <si>
    <t>Orchidopexy</t>
  </si>
  <si>
    <t>Partial Cystectomy</t>
  </si>
  <si>
    <r>
      <t>P</t>
    </r>
    <r>
      <rPr>
        <sz val="10"/>
        <color rgb="FF000000"/>
        <rFont val="Segoe UI"/>
        <family val="2"/>
      </rPr>
      <t>eritoneal dialysis catheter (insertion, revision, removal of)</t>
    </r>
  </si>
  <si>
    <t>Total Cystectomy</t>
  </si>
  <si>
    <t>Ureteric repair</t>
  </si>
  <si>
    <t>Ureteric surgery (endoscopic +/- stenting)</t>
  </si>
  <si>
    <t>Urethral surgery</t>
  </si>
  <si>
    <t>Vasectomy</t>
  </si>
  <si>
    <t xml:space="preserve">Vascular </t>
  </si>
  <si>
    <t>Above knee amputation</t>
  </si>
  <si>
    <t>Aortic aneurysm repair (open)</t>
  </si>
  <si>
    <t>Aortic aneurysm repair, Endovascular (EVAR)</t>
  </si>
  <si>
    <t>Aorto/iliac/femoral/axilla bypass (large vessel)</t>
  </si>
  <si>
    <t>Arterial anastomosis</t>
  </si>
  <si>
    <t>Arteriotomy closure</t>
  </si>
  <si>
    <t>Arterio-venous anastomosis</t>
  </si>
  <si>
    <t>Below knee amputation</t>
  </si>
  <si>
    <t>Biopsy of temporal artery</t>
  </si>
  <si>
    <t>Carotid surgery +/- shunt</t>
  </si>
  <si>
    <t>Digital amputations</t>
  </si>
  <si>
    <t>Dissection and isolation of vessels in the groin</t>
  </si>
  <si>
    <t>Embolectomy/thrombectomy</t>
  </si>
  <si>
    <t>Endarterectomy</t>
  </si>
  <si>
    <t>Endovascular procedure</t>
  </si>
  <si>
    <t>Insertion permanent central venous catheter (portacath)</t>
  </si>
  <si>
    <t>Peripheral vascular reconstruction/ bypass procedures</t>
  </si>
  <si>
    <t>Removal of central venous catheter (portacath)</t>
  </si>
  <si>
    <t>Supracoeliac/infra-renal aortic clamp</t>
  </si>
  <si>
    <t>Varicose veins</t>
  </si>
  <si>
    <t>Multiplier</t>
  </si>
  <si>
    <t>Assisting</t>
  </si>
  <si>
    <t>Teaching of Juniors</t>
  </si>
  <si>
    <t>Addition</t>
  </si>
  <si>
    <t>gastric pouch formation</t>
  </si>
  <si>
    <t>gastric resection</t>
  </si>
  <si>
    <t>gastric mobilisation</t>
  </si>
  <si>
    <t>gastrojejunostomy</t>
  </si>
  <si>
    <t>closure of mesenteric defects</t>
  </si>
  <si>
    <t>entero-enterostomy</t>
  </si>
  <si>
    <t>Lobar/segmental bronchus section/closure</t>
  </si>
  <si>
    <t>Lobar/segmental artery/vein ligation</t>
  </si>
  <si>
    <t>Anatomical disection</t>
  </si>
  <si>
    <t xml:space="preserve">Vascular disection plus closure </t>
  </si>
  <si>
    <t>Main bronchus disection plus closure</t>
  </si>
  <si>
    <t>Descending aorta clamping</t>
  </si>
  <si>
    <t>Trauma Thoracotomy</t>
  </si>
  <si>
    <t>Section + anastomosis</t>
  </si>
  <si>
    <t>Tracheal ring dissection</t>
  </si>
  <si>
    <t>Colonic mobilisation</t>
  </si>
  <si>
    <t>Rectal dissection</t>
  </si>
  <si>
    <t>Stoma formation</t>
  </si>
  <si>
    <t>Formation of colostomy</t>
  </si>
  <si>
    <t>Management of peritoneal contamination and exposure</t>
  </si>
  <si>
    <t>Formation of anastomosis</t>
  </si>
  <si>
    <t>formation of anastomosis</t>
  </si>
  <si>
    <t>vessel ligation + TME</t>
  </si>
  <si>
    <t>Left Colonic mobilisation</t>
  </si>
  <si>
    <t>Right Colonic mobilisation</t>
  </si>
  <si>
    <t>Ileostomy formation</t>
  </si>
  <si>
    <t xml:space="preserve">Stoma formation </t>
  </si>
  <si>
    <t>Rectal mobilisation</t>
  </si>
  <si>
    <t>Rectopexy/suturing</t>
  </si>
  <si>
    <t>Mobilisation of rectal stump</t>
  </si>
  <si>
    <t>Adhesiolysis</t>
  </si>
  <si>
    <t>Dissection and mobilisation of colon</t>
  </si>
  <si>
    <t xml:space="preserve"> Anastomosis</t>
  </si>
  <si>
    <t>Fundoplication</t>
  </si>
  <si>
    <t>Endoscopy</t>
  </si>
  <si>
    <t>Colonoscopy</t>
  </si>
  <si>
    <t>Giant hiatal hernia repair (&gt;50% intra-thoracic stomach)</t>
  </si>
  <si>
    <t>Anastomosis</t>
  </si>
  <si>
    <t>hiatus mobilisation</t>
  </si>
  <si>
    <t xml:space="preserve"> ileorectal anastomosis/stoma formation</t>
  </si>
  <si>
    <t xml:space="preserve"> ileal pouch</t>
  </si>
  <si>
    <t>mobilisation adrenal</t>
  </si>
  <si>
    <t>Superior pole dissection</t>
  </si>
  <si>
    <t>Left side</t>
  </si>
  <si>
    <t xml:space="preserve"> Facial nerve trunk exposure</t>
  </si>
  <si>
    <t xml:space="preserve"> Facial nerve branch dissection</t>
  </si>
  <si>
    <t>Mesh Placement</t>
  </si>
  <si>
    <t xml:space="preserve">Adhesiolysis/dissection of sac </t>
  </si>
  <si>
    <t>Component separation</t>
  </si>
  <si>
    <t>Mesh placement</t>
  </si>
  <si>
    <t>Porta Hepatis dissection</t>
  </si>
  <si>
    <t>Resection (Transecting pancreas, bile duct, stomach and jejunum)</t>
  </si>
  <si>
    <t>Pancreatic anastomosis</t>
  </si>
  <si>
    <t>Biliary anastomosis</t>
  </si>
  <si>
    <t>Gastroenterostomy/enteroenterostomy</t>
  </si>
  <si>
    <t>Radical Kocherization</t>
  </si>
  <si>
    <t xml:space="preserve"> resection</t>
  </si>
  <si>
    <t xml:space="preserve"> anastomosis/reconstruction</t>
  </si>
  <si>
    <t xml:space="preserve"> fundoplication</t>
  </si>
  <si>
    <t>hiatus mobilisation and repair</t>
  </si>
  <si>
    <t>reduction of hiatus hernia</t>
  </si>
  <si>
    <t>oesophageal resection</t>
  </si>
  <si>
    <t>conduit formation and anastomosis</t>
  </si>
  <si>
    <t>myotomy</t>
  </si>
  <si>
    <t>gastric mobilisation/nodal dissection</t>
  </si>
  <si>
    <t>anastomosis/reconstruction</t>
  </si>
  <si>
    <t>resection</t>
  </si>
  <si>
    <t>Resection</t>
  </si>
  <si>
    <t>Sagittal approach with rectal mobilisation</t>
  </si>
  <si>
    <t xml:space="preserve"> ligation of fistula</t>
  </si>
  <si>
    <t xml:space="preserve"> muscular reconstruction</t>
  </si>
  <si>
    <t xml:space="preserve"> anastomosis</t>
  </si>
  <si>
    <t xml:space="preserve"> vessel ligation with total mesorectal excision</t>
  </si>
  <si>
    <t>Penile chordee release</t>
  </si>
  <si>
    <t>Glansplasty/skin flaps</t>
  </si>
  <si>
    <t>Urethroplasty</t>
  </si>
  <si>
    <t>Complex adhesiolysis due to abnormal anatomy</t>
  </si>
  <si>
    <t>Mesenteric widening</t>
  </si>
  <si>
    <t>Duodenal mobilisation</t>
  </si>
  <si>
    <t>thoracotomy / thoracoscopy</t>
  </si>
  <si>
    <t>hilar dissection and ligation of vessels / bronchi</t>
  </si>
  <si>
    <t>insertion of chest drain</t>
  </si>
  <si>
    <t>Ligation of trachea-oesophageal fistula</t>
  </si>
  <si>
    <t>Oesophageal anastomosis</t>
  </si>
  <si>
    <t>renal and ureteric mobilisation</t>
  </si>
  <si>
    <t>anastomosis</t>
  </si>
  <si>
    <t>stent insertion</t>
  </si>
  <si>
    <t>raising flap</t>
  </si>
  <si>
    <t>Venous anastomosis</t>
  </si>
  <si>
    <t>Gastrointestinal anastomosis</t>
  </si>
  <si>
    <t>Dissection/exposure</t>
  </si>
  <si>
    <t>Formation of stoma</t>
  </si>
  <si>
    <t>Ureteric anastomosis</t>
  </si>
  <si>
    <t>Caval anastomosis</t>
  </si>
  <si>
    <t>Portal vein anastomosis</t>
  </si>
  <si>
    <t>Hepatectomy</t>
  </si>
  <si>
    <t>Insertion aortic and postal venous catheters</t>
  </si>
  <si>
    <t>Cold phase dissection</t>
  </si>
  <si>
    <t>Warm phase dissection</t>
  </si>
  <si>
    <t>Duodenal anastomosis</t>
  </si>
  <si>
    <t>Right side</t>
  </si>
  <si>
    <t>Vessel exposure/dissection</t>
  </si>
  <si>
    <t>arterial puncture</t>
  </si>
  <si>
    <t xml:space="preserve"> Wide local excision + oncoplastic reconstruction</t>
  </si>
  <si>
    <t>Download this and open the file as an excel file.</t>
  </si>
  <si>
    <t>STEP 8: Select the Category box (Cell A3) just below this one and 'Ctrl + V'. Your provisional points will show on the right  &gt;&gt;&gt;&gt;</t>
  </si>
  <si>
    <t xml:space="preserve">Select and copy the entire table (Columns A —&gt; E), and paste in 'Paste Table here' tab below where directed </t>
  </si>
  <si>
    <t>Procedure Provisional Points</t>
  </si>
  <si>
    <t>Click 'filter' at the top</t>
  </si>
  <si>
    <t>Click the 'filter' button below 'Status'</t>
  </si>
  <si>
    <t>Formation Of Anastomosis</t>
  </si>
  <si>
    <t>Splenic Flexture Mobilisation</t>
  </si>
  <si>
    <t>Vessel Ligation + TME</t>
  </si>
  <si>
    <t>Laparoscopic Ventral Hernia Repair (any size) with minimal Adhesiolysis</t>
  </si>
  <si>
    <t>Formation of colostomy/ileostomy (as part of another procedure)</t>
  </si>
  <si>
    <t>Rectal prolapse, abdominal repair</t>
  </si>
  <si>
    <t>Simple Laparoscopic Adhesiolysis</t>
  </si>
  <si>
    <t xml:space="preserve">Portal plate dissection </t>
  </si>
  <si>
    <t xml:space="preserve">Roux-en-y anastomosis </t>
  </si>
  <si>
    <t xml:space="preserve">Laparoscopy in a neonate </t>
  </si>
  <si>
    <t>Open cholecystectomy +/- IOC</t>
  </si>
  <si>
    <t>Distal pancreatectomy + splenectomy</t>
  </si>
  <si>
    <t>Reversal of colostomy/ileostomy (as part of another procedure)</t>
  </si>
  <si>
    <t>Loop Ileostomy Formation</t>
  </si>
  <si>
    <t>dissection of adrenal vein</t>
  </si>
  <si>
    <t>Dissection of adrenal vein</t>
  </si>
  <si>
    <t>Recurrent larygneal nerve dissection</t>
  </si>
  <si>
    <t>Hiatus Repair</t>
  </si>
  <si>
    <t>Diagnostic laparoscopy</t>
  </si>
  <si>
    <t>hiatus repair</t>
  </si>
  <si>
    <t>Axillary lymph node dissection</t>
  </si>
  <si>
    <t>Hook wire localised wide local excision (+/- other localisation method)</t>
  </si>
  <si>
    <t>Wide local excision + oncoplastic reconstruction (level I)</t>
  </si>
  <si>
    <t>Proctectomy (open, laparoscopic, robotic, transanal)</t>
  </si>
  <si>
    <t>Perianal/ischiorectal abscess procedure</t>
  </si>
  <si>
    <t>Rectal prolapse, perineal repair</t>
  </si>
  <si>
    <t>Transcystic common bile duct exploration</t>
  </si>
  <si>
    <t>Distal Anastamoses</t>
  </si>
  <si>
    <t>Proximal Anastamoses</t>
  </si>
  <si>
    <t>Endarterectomy and Vessel Exposure/Dissection Each</t>
  </si>
  <si>
    <t>Intervention</t>
  </si>
  <si>
    <t>Transmetatarsal amputations</t>
  </si>
  <si>
    <t>Right Side</t>
  </si>
  <si>
    <t>Initial pancreatic necrosectomy</t>
  </si>
  <si>
    <t>Proximal anastamoses</t>
  </si>
  <si>
    <t>TROUBLESHOOTING</t>
  </si>
  <si>
    <t>Unfortunately there is a slight mismatch between GSA logbook and TIMS data. If a "VALUE" error occurs for a particular procedure, copy both the procedure and subcomponent information into the 'Data' sheet for the corresponding procedure. I will continue to identify errors and update the Data sheet in future versions. Please email me if you identify a particular procedure with an invalid entry and I will repair it for future versions.</t>
  </si>
  <si>
    <t>PASTE HERE</t>
  </si>
  <si>
    <t>I put this together utilising the data available from the logbook. This is a beta version. I hope this saves you some time for calculating your provisional points. Follow the steps below. Contact me on gsetpointscalculator@gmail.com should anything be broken and I'll fix it and release a new version. EC.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</si>
</sst>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color theme="1"/>
      <name val="Verdana"/>
      <family val="18"/>
    </font>
    <font>
      <b/>
      <sz val="8"/>
      <color theme="1"/>
      <name val="Verdana"/>
      <family val="18"/>
    </font>
    <font>
      <i/>
      <sz val="7"/>
      <color rgb="FF000000"/>
      <name val="Verdana"/>
      <family val="18"/>
    </font>
    <font>
      <sz val="7"/>
      <color rgb="FF000000"/>
      <name val="Arial"/>
      <family val="18"/>
    </font>
    <font>
      <sz val="7"/>
      <color rgb="FF000000"/>
      <name val="Helvetica"/>
      <family val="18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Segoe UI"/>
      <family val="2"/>
    </font>
    <font>
      <sz val="11"/>
      <color rgb="FF00B050"/>
      <name val="Calibri"/>
      <family val="2"/>
    </font>
    <font>
      <sz val="11"/>
      <color theme="0"/>
      <name val="Aptos Narrow"/>
      <family val="2"/>
      <scheme val="minor"/>
    </font>
    <font>
      <sz val="6"/>
      <name val="Yu Gothic"/>
      <family val="2"/>
      <charset val="128"/>
    </font>
    <font>
      <b/>
      <sz val="20"/>
      <color theme="1"/>
      <name val="Aptos Narrow"/>
      <family val="2"/>
      <scheme val="minor"/>
    </font>
    <font>
      <sz val="20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8"/>
      <color theme="0"/>
      <name val="Verdana"/>
      <family val="18"/>
    </font>
    <font>
      <sz val="11"/>
      <color theme="0" tint="-0.499984740745262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  <font>
      <i/>
      <sz val="11"/>
      <color theme="1"/>
      <name val="Aptos Narrow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4C6E7"/>
        <bgColor rgb="FF000000"/>
      </pattern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rgb="FF505050"/>
      </top>
      <bottom style="thin">
        <color rgb="FF505050"/>
      </bottom>
      <diagonal/>
    </border>
    <border>
      <left/>
      <right/>
      <top/>
      <bottom style="medium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505050"/>
      </right>
      <top style="thin">
        <color rgb="FF505050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wrapText="1"/>
    </xf>
    <xf numFmtId="0" fontId="0" fillId="2" borderId="0" xfId="0" applyFill="1"/>
    <xf numFmtId="0" fontId="1" fillId="3" borderId="2" xfId="0" applyFont="1" applyFill="1" applyBorder="1"/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4" borderId="3" xfId="0" applyFont="1" applyFill="1" applyBorder="1" applyAlignment="1">
      <alignment wrapText="1"/>
    </xf>
    <xf numFmtId="0" fontId="7" fillId="4" borderId="4" xfId="0" applyFont="1" applyFill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14" fillId="0" borderId="0" xfId="0" applyFont="1"/>
    <xf numFmtId="0" fontId="0" fillId="0" borderId="0" xfId="0" applyAlignment="1">
      <alignment horizontal="left"/>
    </xf>
    <xf numFmtId="0" fontId="16" fillId="2" borderId="0" xfId="0" applyFont="1" applyFill="1"/>
    <xf numFmtId="0" fontId="11" fillId="0" borderId="0" xfId="0" applyFont="1"/>
    <xf numFmtId="0" fontId="17" fillId="0" borderId="1" xfId="0" applyFont="1" applyBorder="1" applyAlignment="1">
      <alignment wrapText="1"/>
    </xf>
    <xf numFmtId="0" fontId="18" fillId="0" borderId="0" xfId="0" applyFont="1"/>
    <xf numFmtId="0" fontId="8" fillId="0" borderId="0" xfId="0" applyFont="1" applyAlignment="1">
      <alignment wrapText="1"/>
    </xf>
    <xf numFmtId="0" fontId="1" fillId="2" borderId="7" xfId="0" applyFont="1" applyFill="1" applyBorder="1"/>
    <xf numFmtId="0" fontId="3" fillId="2" borderId="0" xfId="0" applyFont="1" applyFill="1" applyAlignment="1">
      <alignment wrapText="1"/>
    </xf>
    <xf numFmtId="0" fontId="0" fillId="2" borderId="8" xfId="0" applyFill="1" applyBorder="1"/>
    <xf numFmtId="0" fontId="19" fillId="0" borderId="10" xfId="0" applyFont="1" applyBorder="1"/>
    <xf numFmtId="0" fontId="15" fillId="3" borderId="9" xfId="0" applyFont="1" applyFill="1" applyBorder="1" applyAlignment="1">
      <alignment horizontal="left" wrapText="1"/>
    </xf>
    <xf numFmtId="0" fontId="20" fillId="0" borderId="0" xfId="0" applyFont="1"/>
    <xf numFmtId="0" fontId="0" fillId="0" borderId="11" xfId="0" applyBorder="1"/>
    <xf numFmtId="0" fontId="0" fillId="2" borderId="11" xfId="0" applyFill="1" applyBorder="1"/>
    <xf numFmtId="0" fontId="1" fillId="5" borderId="0" xfId="0" applyFont="1" applyFill="1" applyAlignment="1">
      <alignment horizontal="center" vertical="center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1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53257</xdr:colOff>
      <xdr:row>0</xdr:row>
      <xdr:rowOff>32090</xdr:rowOff>
    </xdr:from>
    <xdr:to>
      <xdr:col>1</xdr:col>
      <xdr:colOff>128929</xdr:colOff>
      <xdr:row>0</xdr:row>
      <xdr:rowOff>658624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C578307-9588-5121-BA8E-461A72CCD16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257" y="32090"/>
          <a:ext cx="685272" cy="626534"/>
        </a:xfrm>
        <a:prstGeom prst="rect">
          <a:avLst/>
        </a:prstGeom>
      </xdr:spPr>
    </xdr:pic>
    <xdr:clientData/>
  </xdr:twoCellAnchor>
  <xdr:twoCellAnchor editAs="oneCell">
    <xdr:from>
      <xdr:col>7</xdr:col>
      <xdr:colOff>493705</xdr:colOff>
      <xdr:row>14</xdr:row>
      <xdr:rowOff>139440</xdr:rowOff>
    </xdr:from>
    <xdr:to>
      <xdr:col>11</xdr:col>
      <xdr:colOff>372618</xdr:colOff>
      <xdr:row>24</xdr:row>
      <xdr:rowOff>133880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9BA202-0B79-0843-5C86-085780E3E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05405" y="4152640"/>
          <a:ext cx="2571313" cy="2089940"/>
        </a:xfrm>
        <a:prstGeom prst="rect">
          <a:avLst/>
        </a:prstGeom>
        <a:ln w="38100" cap="sq">
          <a:solidFill>
            <a:srgbClr val="000000"/>
          </a:solidFill>
          <a:prstDash val="solid"/>
          <a:miter lim="800000"/>
        </a:ln>
        <a:effectLst>
          <a:outerShdw blurRad="50800" dist="38100" dir="2700000" algn="tl" rotWithShape="0">
            <a:srgbClr val="000000">
              <a:alpha val="43000"/>
            </a:srgbClr>
          </a:outerShdw>
        </a:effectLst>
      </xdr:spPr>
    </xdr:pic>
    <xdr:clientData/>
  </xdr:twoCellAnchor>
  <xdr:twoCellAnchor>
    <xdr:from>
      <xdr:col>5</xdr:col>
      <xdr:colOff>445029</xdr:colOff>
      <xdr:row>2</xdr:row>
      <xdr:rowOff>147860</xdr:rowOff>
    </xdr:from>
    <xdr:to>
      <xdr:col>11</xdr:col>
      <xdr:colOff>387970</xdr:colOff>
      <xdr:row>12</xdr:row>
      <xdr:rowOff>94875</xdr:rowOff>
    </xdr:to>
    <xdr:grpSp>
      <xdr:nvGrpSpPr>
        <xdr:cNvPr id="25" name="Group 24">
          <a:extLst>
            <a:ext uri="{FF2B5EF4-FFF2-40B4-BE49-F238E27FC236}">
              <a16:creationId xmlns:a16="http://schemas.microsoft.com/office/drawing/2014/main" id="{84FB084C-8F81-D3AE-DD25-9C96D306FB1B}"/>
            </a:ext>
          </a:extLst>
        </xdr:cNvPr>
        <xdr:cNvGrpSpPr/>
      </xdr:nvGrpSpPr>
      <xdr:grpSpPr>
        <a:xfrm>
          <a:off x="3598862" y="1883527"/>
          <a:ext cx="3727541" cy="1852015"/>
          <a:chOff x="3990098" y="1718883"/>
          <a:chExt cx="3600541" cy="1852015"/>
        </a:xfrm>
      </xdr:grpSpPr>
      <xdr:pic>
        <xdr:nvPicPr>
          <xdr:cNvPr id="15" name="Picture 14">
            <a:extLst>
              <a:ext uri="{FF2B5EF4-FFF2-40B4-BE49-F238E27FC236}">
                <a16:creationId xmlns:a16="http://schemas.microsoft.com/office/drawing/2014/main" id="{9E776266-4425-511A-223F-57029E01DC0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3990098" y="1718883"/>
            <a:ext cx="3600541" cy="1852015"/>
          </a:xfrm>
          <a:prstGeom prst="rect">
            <a:avLst/>
          </a:prstGeom>
          <a:ln w="38100" cap="sq">
            <a:solidFill>
              <a:srgbClr val="000000"/>
            </a:solidFill>
            <a:prstDash val="solid"/>
            <a:miter lim="800000"/>
          </a:ln>
          <a:effectLst>
            <a:outerShdw blurRad="50800" dist="38100" dir="2700000" algn="tl" rotWithShape="0">
              <a:srgbClr val="000000">
                <a:alpha val="43000"/>
              </a:srgbClr>
            </a:outerShdw>
          </a:effectLst>
        </xdr:spPr>
      </xdr:pic>
      <xdr:sp macro="" textlink="">
        <xdr:nvSpPr>
          <xdr:cNvPr id="18" name="Oval 17">
            <a:extLst>
              <a:ext uri="{FF2B5EF4-FFF2-40B4-BE49-F238E27FC236}">
                <a16:creationId xmlns:a16="http://schemas.microsoft.com/office/drawing/2014/main" id="{797DBB54-AEA6-9930-96D8-F60BB5134388}"/>
              </a:ext>
            </a:extLst>
          </xdr:cNvPr>
          <xdr:cNvSpPr/>
        </xdr:nvSpPr>
        <xdr:spPr>
          <a:xfrm>
            <a:off x="4820231" y="2110317"/>
            <a:ext cx="399361" cy="16789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ccv</a:t>
            </a:r>
            <a:endParaRPr lang="en-US"/>
          </a:p>
        </xdr:txBody>
      </xdr:sp>
      <xdr:sp macro="" textlink="">
        <xdr:nvSpPr>
          <xdr:cNvPr id="21" name="Oval 20">
            <a:extLst>
              <a:ext uri="{FF2B5EF4-FFF2-40B4-BE49-F238E27FC236}">
                <a16:creationId xmlns:a16="http://schemas.microsoft.com/office/drawing/2014/main" id="{0358D40C-4B42-9F4C-918F-B8D1C5005824}"/>
              </a:ext>
            </a:extLst>
          </xdr:cNvPr>
          <xdr:cNvSpPr/>
        </xdr:nvSpPr>
        <xdr:spPr>
          <a:xfrm flipH="1" flipV="1">
            <a:off x="4087012" y="2849708"/>
            <a:ext cx="386088" cy="16231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  <xdr:sp macro="" textlink="">
        <xdr:nvSpPr>
          <xdr:cNvPr id="22" name="Oval 21">
            <a:extLst>
              <a:ext uri="{FF2B5EF4-FFF2-40B4-BE49-F238E27FC236}">
                <a16:creationId xmlns:a16="http://schemas.microsoft.com/office/drawing/2014/main" id="{96A90CD5-2DD3-F045-A2BD-E63BFA8030F8}"/>
              </a:ext>
            </a:extLst>
          </xdr:cNvPr>
          <xdr:cNvSpPr/>
        </xdr:nvSpPr>
        <xdr:spPr>
          <a:xfrm flipH="1" flipV="1">
            <a:off x="5162279" y="2117342"/>
            <a:ext cx="386088" cy="162310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  <xdr:sp macro="" textlink="">
        <xdr:nvSpPr>
          <xdr:cNvPr id="23" name="Oval 22">
            <a:extLst>
              <a:ext uri="{FF2B5EF4-FFF2-40B4-BE49-F238E27FC236}">
                <a16:creationId xmlns:a16="http://schemas.microsoft.com/office/drawing/2014/main" id="{80E3CEA1-B117-234C-9812-502ED957ABDB}"/>
              </a:ext>
            </a:extLst>
          </xdr:cNvPr>
          <xdr:cNvSpPr/>
        </xdr:nvSpPr>
        <xdr:spPr>
          <a:xfrm rot="10800000" flipH="1" flipV="1">
            <a:off x="4070079" y="2578775"/>
            <a:ext cx="1026854" cy="297775"/>
          </a:xfrm>
          <a:prstGeom prst="ellipse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lang="en-AU"/>
              <a:t>cc</a:t>
            </a:r>
            <a:endParaRPr lang="en-US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53257</xdr:colOff>
      <xdr:row>0</xdr:row>
      <xdr:rowOff>32090</xdr:rowOff>
    </xdr:from>
    <xdr:ext cx="685272" cy="626534"/>
    <xdr:pic>
      <xdr:nvPicPr>
        <xdr:cNvPr id="2" name="Picture 1">
          <a:extLst>
            <a:ext uri="{FF2B5EF4-FFF2-40B4-BE49-F238E27FC236}">
              <a16:creationId xmlns:a16="http://schemas.microsoft.com/office/drawing/2014/main" id="{BC815AD9-AFC7-E84E-A6DF-10528928C9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257" y="32090"/>
          <a:ext cx="685272" cy="62653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8"/>
  <sheetViews>
    <sheetView tabSelected="1" zoomScaleNormal="150" zoomScaleSheetLayoutView="100" workbookViewId="0">
      <selection activeCell="A2" sqref="A2:L2"/>
    </sheetView>
  </sheetViews>
  <sheetFormatPr defaultColWidth="8.875" defaultRowHeight="15" x14ac:dyDescent="0.2"/>
  <sheetData>
    <row r="1" spans="1:12" s="12" customFormat="1" ht="82.5" customHeight="1" x14ac:dyDescent="0.4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s="12" customFormat="1" ht="54" customHeight="1" x14ac:dyDescent="0.4">
      <c r="A2" s="28" t="s">
        <v>546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</row>
    <row r="3" spans="1:12" x14ac:dyDescent="0.2">
      <c r="A3" s="1" t="s">
        <v>1</v>
      </c>
    </row>
    <row r="4" spans="1:12" x14ac:dyDescent="0.2">
      <c r="A4" t="s">
        <v>2</v>
      </c>
    </row>
    <row r="6" spans="1:12" x14ac:dyDescent="0.2">
      <c r="A6" s="1" t="s">
        <v>3</v>
      </c>
    </row>
    <row r="7" spans="1:12" x14ac:dyDescent="0.2">
      <c r="A7" t="s">
        <v>506</v>
      </c>
    </row>
    <row r="9" spans="1:12" x14ac:dyDescent="0.2">
      <c r="A9" s="1" t="s">
        <v>4</v>
      </c>
    </row>
    <row r="10" spans="1:12" x14ac:dyDescent="0.2">
      <c r="A10" t="s">
        <v>5</v>
      </c>
    </row>
    <row r="12" spans="1:12" x14ac:dyDescent="0.2">
      <c r="A12" s="1" t="s">
        <v>6</v>
      </c>
    </row>
    <row r="13" spans="1:12" x14ac:dyDescent="0.2">
      <c r="A13" t="s">
        <v>507</v>
      </c>
    </row>
    <row r="15" spans="1:12" x14ac:dyDescent="0.2">
      <c r="A15" s="1" t="s">
        <v>7</v>
      </c>
    </row>
    <row r="16" spans="1:12" x14ac:dyDescent="0.2">
      <c r="A16" t="s">
        <v>8</v>
      </c>
    </row>
    <row r="18" spans="1:12" x14ac:dyDescent="0.2">
      <c r="A18" s="1" t="s">
        <v>9</v>
      </c>
    </row>
    <row r="19" spans="1:12" x14ac:dyDescent="0.2">
      <c r="A19" t="s">
        <v>502</v>
      </c>
    </row>
    <row r="21" spans="1:12" x14ac:dyDescent="0.2">
      <c r="A21" s="1" t="s">
        <v>25</v>
      </c>
    </row>
    <row r="22" spans="1:12" s="13" customFormat="1" ht="30" customHeight="1" x14ac:dyDescent="0.2">
      <c r="A22" s="30" t="s">
        <v>504</v>
      </c>
      <c r="B22" s="30"/>
      <c r="C22" s="30"/>
      <c r="D22" s="30"/>
      <c r="E22" s="30"/>
      <c r="F22" s="30"/>
      <c r="G22" s="30"/>
    </row>
    <row r="27" spans="1:12" x14ac:dyDescent="0.2">
      <c r="A27" s="24" t="s">
        <v>543</v>
      </c>
    </row>
    <row r="28" spans="1:12" ht="58.5" customHeight="1" x14ac:dyDescent="0.2">
      <c r="A28" s="31" t="s">
        <v>544</v>
      </c>
      <c r="B28" s="31"/>
      <c r="C28" s="31"/>
      <c r="D28" s="31"/>
      <c r="E28" s="31"/>
      <c r="F28" s="31"/>
      <c r="G28" s="31"/>
      <c r="H28" s="31"/>
      <c r="I28" s="31"/>
      <c r="J28" s="31"/>
      <c r="K28" s="31"/>
      <c r="L28" s="31"/>
    </row>
  </sheetData>
  <mergeCells count="4">
    <mergeCell ref="A2:L2"/>
    <mergeCell ref="A1:L1"/>
    <mergeCell ref="A22:G22"/>
    <mergeCell ref="A28:L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00"/>
  <sheetViews>
    <sheetView zoomScaleNormal="100" zoomScaleSheetLayoutView="100" workbookViewId="0">
      <selection activeCell="A3" sqref="A3"/>
    </sheetView>
  </sheetViews>
  <sheetFormatPr defaultColWidth="8.875" defaultRowHeight="15" x14ac:dyDescent="0.2"/>
  <cols>
    <col min="1" max="1" width="16.8125" bestFit="1" customWidth="1"/>
    <col min="2" max="2" width="34.4375" bestFit="1" customWidth="1"/>
    <col min="3" max="3" width="27.171875" customWidth="1"/>
    <col min="4" max="4" width="22.8671875" bestFit="1" customWidth="1"/>
    <col min="5" max="5" width="26.6328125" bestFit="1" customWidth="1"/>
    <col min="6" max="7" width="3.62890625" customWidth="1"/>
    <col min="8" max="8" width="15.46875" customWidth="1"/>
    <col min="10" max="10" width="18.29296875" bestFit="1" customWidth="1"/>
  </cols>
  <sheetData>
    <row r="1" spans="1:12" ht="74.25" customHeight="1" x14ac:dyDescent="0.4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</row>
    <row r="2" spans="1:12" x14ac:dyDescent="0.2">
      <c r="A2" s="14" t="s">
        <v>503</v>
      </c>
      <c r="B2" s="3"/>
      <c r="C2" s="3"/>
      <c r="D2" s="3"/>
      <c r="E2" s="4" t="s">
        <v>26</v>
      </c>
      <c r="F2" s="19"/>
      <c r="G2" s="19"/>
      <c r="H2" s="22">
        <f>SUMIF(H4:H150, "&gt;0")</f>
        <v>0</v>
      </c>
      <c r="J2" s="15" t="s">
        <v>31</v>
      </c>
      <c r="K2" s="15"/>
    </row>
    <row r="3" spans="1:12" ht="31.5" x14ac:dyDescent="0.2">
      <c r="A3" s="27" t="s">
        <v>545</v>
      </c>
      <c r="F3" s="20" t="s">
        <v>394</v>
      </c>
      <c r="G3" s="20" t="s">
        <v>397</v>
      </c>
      <c r="H3" s="23" t="s">
        <v>505</v>
      </c>
      <c r="J3" s="15" t="s">
        <v>10</v>
      </c>
      <c r="K3" s="15" t="s">
        <v>394</v>
      </c>
    </row>
    <row r="4" spans="1:12" x14ac:dyDescent="0.2">
      <c r="F4" s="3">
        <f t="shared" ref="F4:F35" si="0">IF(E4="", 0, VLOOKUP(E4, J:K, 2, FALSE))</f>
        <v>0</v>
      </c>
      <c r="G4" s="3">
        <f t="shared" ref="G4:G35" si="1">IF(E4="Teaching of Juniors", 1, 0)</f>
        <v>0</v>
      </c>
      <c r="H4" cm="1">
        <f t="array" ref="H4">IFERROR(INDEX(Data!C:C, MATCH(1, (Data!B:B=B4) * (Data!D:D=C4), 0)), "")*F4+G4</f>
        <v>0</v>
      </c>
      <c r="J4" s="16" t="s">
        <v>18</v>
      </c>
      <c r="K4" s="16">
        <v>1</v>
      </c>
    </row>
    <row r="5" spans="1:12" ht="21.75" x14ac:dyDescent="0.2">
      <c r="F5" s="3">
        <f t="shared" si="0"/>
        <v>0</v>
      </c>
      <c r="G5" s="3">
        <f t="shared" si="1"/>
        <v>0</v>
      </c>
      <c r="H5" cm="1">
        <f t="array" ref="H5">IFERROR(INDEX(Data!C:C, MATCH(1, (Data!B:B=B5) * (Data!D:D=C5), 0)), "")*F5+G5</f>
        <v>0</v>
      </c>
      <c r="J5" s="16" t="s">
        <v>13</v>
      </c>
      <c r="K5" s="15">
        <v>1</v>
      </c>
    </row>
    <row r="6" spans="1:12" x14ac:dyDescent="0.2">
      <c r="F6" s="3">
        <f t="shared" si="0"/>
        <v>0</v>
      </c>
      <c r="G6" s="3">
        <f t="shared" si="1"/>
        <v>0</v>
      </c>
      <c r="H6" cm="1">
        <f t="array" ref="H6">IFERROR(INDEX(Data!C:C, MATCH(1, (Data!B:B=B6) * (Data!D:D=C6), 0)), "")*F6+G6</f>
        <v>0</v>
      </c>
      <c r="J6" s="16" t="s">
        <v>395</v>
      </c>
      <c r="K6" s="15">
        <v>0.5</v>
      </c>
    </row>
    <row r="7" spans="1:12" x14ac:dyDescent="0.2">
      <c r="F7" s="3">
        <f t="shared" si="0"/>
        <v>0</v>
      </c>
      <c r="G7" s="3">
        <f t="shared" si="1"/>
        <v>0</v>
      </c>
      <c r="H7" cm="1">
        <f t="array" ref="H7">IFERROR(INDEX(Data!C:C, MATCH(1, (Data!B:B=B7) * (Data!D:D=C7), 0)), "")*F7+G7</f>
        <v>0</v>
      </c>
      <c r="J7" s="16" t="s">
        <v>396</v>
      </c>
      <c r="K7" s="15">
        <v>1</v>
      </c>
    </row>
    <row r="8" spans="1:12" ht="15" customHeight="1" x14ac:dyDescent="0.2">
      <c r="F8" s="3">
        <f t="shared" si="0"/>
        <v>0</v>
      </c>
      <c r="G8" s="3">
        <f t="shared" si="1"/>
        <v>0</v>
      </c>
      <c r="H8" cm="1">
        <f t="array" ref="H8">IFERROR(INDEX(Data!C:C, MATCH(1, (Data!B:B=B8) * (Data!D:D=C8), 0)), "")*F8+G8</f>
        <v>0</v>
      </c>
      <c r="J8" s="15"/>
      <c r="K8" s="15">
        <v>0</v>
      </c>
    </row>
    <row r="9" spans="1:12" x14ac:dyDescent="0.2">
      <c r="F9" s="3">
        <f t="shared" si="0"/>
        <v>0</v>
      </c>
      <c r="G9" s="3">
        <f t="shared" si="1"/>
        <v>0</v>
      </c>
      <c r="H9" cm="1">
        <f t="array" ref="H9">IFERROR(INDEX(Data!C:C, MATCH(1, (Data!B:B=B9) * (Data!D:D=C9), 0)), "")*F9+G9</f>
        <v>0</v>
      </c>
      <c r="J9" s="17"/>
      <c r="K9" s="17"/>
    </row>
    <row r="10" spans="1:12" ht="15" customHeight="1" x14ac:dyDescent="0.2">
      <c r="F10" s="3">
        <f t="shared" si="0"/>
        <v>0</v>
      </c>
      <c r="G10" s="3">
        <f t="shared" si="1"/>
        <v>0</v>
      </c>
      <c r="H10" cm="1">
        <f t="array" ref="H10">IFERROR(INDEX(Data!C:C, MATCH(1, (Data!B:B=B10) * (Data!D:D=C10), 0)), "")*F10+G10</f>
        <v>0</v>
      </c>
    </row>
    <row r="11" spans="1:12" x14ac:dyDescent="0.2">
      <c r="F11" s="3">
        <f t="shared" si="0"/>
        <v>0</v>
      </c>
      <c r="G11" s="3">
        <f t="shared" si="1"/>
        <v>0</v>
      </c>
      <c r="H11" cm="1">
        <f t="array" ref="H11">IFERROR(INDEX(Data!C:C, MATCH(1, (Data!B:B=B11) * (Data!D:D=C11), 0)), "")*F11+G11</f>
        <v>0</v>
      </c>
    </row>
    <row r="12" spans="1:12" ht="15" customHeight="1" x14ac:dyDescent="0.2">
      <c r="F12" s="3">
        <f t="shared" si="0"/>
        <v>0</v>
      </c>
      <c r="G12" s="3">
        <f t="shared" si="1"/>
        <v>0</v>
      </c>
      <c r="H12" cm="1">
        <f t="array" ref="H12">IFERROR(INDEX(Data!C:C, MATCH(1, (Data!B:B=B12) * (Data!D:D=C12), 0)), "")*F12+G12</f>
        <v>0</v>
      </c>
    </row>
    <row r="13" spans="1:12" x14ac:dyDescent="0.2">
      <c r="F13" s="3">
        <f t="shared" si="0"/>
        <v>0</v>
      </c>
      <c r="G13" s="3">
        <f t="shared" si="1"/>
        <v>0</v>
      </c>
      <c r="H13" cm="1">
        <f t="array" ref="H13">IFERROR(INDEX(Data!C:C, MATCH(1, (Data!B:B=B13) * (Data!D:D=C13), 0)), "")*F13+G13</f>
        <v>0</v>
      </c>
    </row>
    <row r="14" spans="1:12" x14ac:dyDescent="0.2">
      <c r="F14" s="3">
        <f t="shared" si="0"/>
        <v>0</v>
      </c>
      <c r="G14" s="3">
        <f t="shared" si="1"/>
        <v>0</v>
      </c>
      <c r="H14" cm="1">
        <f t="array" ref="H14">IFERROR(INDEX(Data!C:C, MATCH(1, (Data!B:B=B14) * (Data!D:D=C14), 0)), "")*F14+G14</f>
        <v>0</v>
      </c>
    </row>
    <row r="15" spans="1:12" x14ac:dyDescent="0.2">
      <c r="F15" s="3">
        <f t="shared" si="0"/>
        <v>0</v>
      </c>
      <c r="G15" s="3">
        <f t="shared" si="1"/>
        <v>0</v>
      </c>
      <c r="H15" cm="1">
        <f t="array" ref="H15">IFERROR(INDEX(Data!C:C, MATCH(1, (Data!B:B=B15) * (Data!D:D=C15), 0)), "")*F15+G15</f>
        <v>0</v>
      </c>
    </row>
    <row r="16" spans="1:12" x14ac:dyDescent="0.2">
      <c r="F16" s="3">
        <f t="shared" si="0"/>
        <v>0</v>
      </c>
      <c r="G16" s="3">
        <f t="shared" si="1"/>
        <v>0</v>
      </c>
      <c r="H16" cm="1">
        <f t="array" ref="H16">IFERROR(INDEX(Data!C:C, MATCH(1, (Data!B:B=B16) * (Data!D:D=C16), 0)), "")*F16+G16</f>
        <v>0</v>
      </c>
    </row>
    <row r="17" spans="6:8" x14ac:dyDescent="0.2">
      <c r="F17" s="3">
        <f t="shared" si="0"/>
        <v>0</v>
      </c>
      <c r="G17" s="3">
        <f t="shared" si="1"/>
        <v>0</v>
      </c>
      <c r="H17" cm="1">
        <f t="array" ref="H17">IFERROR(INDEX(Data!C:C, MATCH(1, (Data!B:B=B17) * (Data!D:D=C17), 0)), "")*F17+G17</f>
        <v>0</v>
      </c>
    </row>
    <row r="18" spans="6:8" ht="15" customHeight="1" x14ac:dyDescent="0.2">
      <c r="F18" s="3">
        <f t="shared" si="0"/>
        <v>0</v>
      </c>
      <c r="G18" s="3">
        <f t="shared" si="1"/>
        <v>0</v>
      </c>
      <c r="H18" cm="1">
        <f t="array" ref="H18">IFERROR(INDEX(Data!C:C, MATCH(1, (Data!B:B=B18) * (Data!D:D=C18), 0)), "")*F18+G18</f>
        <v>0</v>
      </c>
    </row>
    <row r="19" spans="6:8" x14ac:dyDescent="0.2">
      <c r="F19" s="3">
        <f t="shared" si="0"/>
        <v>0</v>
      </c>
      <c r="G19" s="3">
        <f t="shared" si="1"/>
        <v>0</v>
      </c>
      <c r="H19" cm="1">
        <f t="array" ref="H19">IFERROR(INDEX(Data!C:C, MATCH(1, (Data!B:B=B19) * (Data!D:D=C19), 0)), "")*F19+G19</f>
        <v>0</v>
      </c>
    </row>
    <row r="20" spans="6:8" ht="15" customHeight="1" x14ac:dyDescent="0.2">
      <c r="F20" s="3">
        <f t="shared" si="0"/>
        <v>0</v>
      </c>
      <c r="G20" s="3">
        <f t="shared" si="1"/>
        <v>0</v>
      </c>
      <c r="H20" cm="1">
        <f t="array" ref="H20">IFERROR(INDEX(Data!C:C, MATCH(1, (Data!B:B=B20) * (Data!D:D=C20), 0)), "")*F20+G20</f>
        <v>0</v>
      </c>
    </row>
    <row r="21" spans="6:8" x14ac:dyDescent="0.2">
      <c r="F21" s="3">
        <f t="shared" si="0"/>
        <v>0</v>
      </c>
      <c r="G21" s="3">
        <f t="shared" si="1"/>
        <v>0</v>
      </c>
      <c r="H21" cm="1">
        <f t="array" ref="H21">IFERROR(INDEX(Data!C:C, MATCH(1, (Data!B:B=B21) * (Data!D:D=C21), 0)), "")*F21+G21</f>
        <v>0</v>
      </c>
    </row>
    <row r="22" spans="6:8" x14ac:dyDescent="0.2">
      <c r="F22" s="3">
        <f t="shared" si="0"/>
        <v>0</v>
      </c>
      <c r="G22" s="3">
        <f t="shared" si="1"/>
        <v>0</v>
      </c>
      <c r="H22" cm="1">
        <f t="array" ref="H22">IFERROR(INDEX(Data!C:C, MATCH(1, (Data!B:B=B22) * (Data!D:D=C22), 0)), "")*F22+G22</f>
        <v>0</v>
      </c>
    </row>
    <row r="23" spans="6:8" x14ac:dyDescent="0.2">
      <c r="F23" s="3">
        <f t="shared" si="0"/>
        <v>0</v>
      </c>
      <c r="G23" s="3">
        <f t="shared" si="1"/>
        <v>0</v>
      </c>
      <c r="H23" cm="1">
        <f t="array" ref="H23">IFERROR(INDEX(Data!C:C, MATCH(1, (Data!B:B=B23) * (Data!D:D=C23), 0)), "")*F23+G23</f>
        <v>0</v>
      </c>
    </row>
    <row r="24" spans="6:8" x14ac:dyDescent="0.2">
      <c r="F24" s="3">
        <f t="shared" si="0"/>
        <v>0</v>
      </c>
      <c r="G24" s="3">
        <f t="shared" si="1"/>
        <v>0</v>
      </c>
      <c r="H24" cm="1">
        <f t="array" ref="H24">IFERROR(INDEX(Data!C:C, MATCH(1, (Data!B:B=B24) * (Data!D:D=C24), 0)), "")*F24+G24</f>
        <v>0</v>
      </c>
    </row>
    <row r="25" spans="6:8" x14ac:dyDescent="0.2">
      <c r="F25" s="3">
        <f t="shared" si="0"/>
        <v>0</v>
      </c>
      <c r="G25" s="3">
        <f t="shared" si="1"/>
        <v>0</v>
      </c>
      <c r="H25" cm="1">
        <f t="array" ref="H25">IFERROR(INDEX(Data!C:C, MATCH(1, (Data!B:B=B25) * (Data!D:D=C25), 0)), "")*F25+G25</f>
        <v>0</v>
      </c>
    </row>
    <row r="26" spans="6:8" x14ac:dyDescent="0.2">
      <c r="F26" s="3">
        <f t="shared" si="0"/>
        <v>0</v>
      </c>
      <c r="G26" s="3">
        <f t="shared" si="1"/>
        <v>0</v>
      </c>
      <c r="H26" cm="1">
        <f t="array" ref="H26">IFERROR(INDEX(Data!C:C, MATCH(1, (Data!B:B=B26) * (Data!D:D=C26), 0)), "")*F26+G26</f>
        <v>0</v>
      </c>
    </row>
    <row r="27" spans="6:8" x14ac:dyDescent="0.2">
      <c r="F27" s="3">
        <f t="shared" si="0"/>
        <v>0</v>
      </c>
      <c r="G27" s="3">
        <f t="shared" si="1"/>
        <v>0</v>
      </c>
      <c r="H27" cm="1">
        <f t="array" ref="H27">IFERROR(INDEX(Data!C:C, MATCH(1, (Data!B:B=B27) * (Data!D:D=C27), 0)), "")*F27+G27</f>
        <v>0</v>
      </c>
    </row>
    <row r="28" spans="6:8" x14ac:dyDescent="0.2">
      <c r="F28" s="3">
        <f t="shared" si="0"/>
        <v>0</v>
      </c>
      <c r="G28" s="3">
        <f t="shared" si="1"/>
        <v>0</v>
      </c>
      <c r="H28" cm="1">
        <f t="array" ref="H28">IFERROR(INDEX(Data!C:C, MATCH(1, (Data!B:B=B28) * (Data!D:D=C28), 0)), "")*F28+G28</f>
        <v>0</v>
      </c>
    </row>
    <row r="29" spans="6:8" x14ac:dyDescent="0.2">
      <c r="F29" s="3">
        <f t="shared" si="0"/>
        <v>0</v>
      </c>
      <c r="G29" s="3">
        <f t="shared" si="1"/>
        <v>0</v>
      </c>
      <c r="H29" cm="1">
        <f t="array" ref="H29">IFERROR(INDEX(Data!C:C, MATCH(1, (Data!B:B=B29) * (Data!D:D=C29), 0)), "")*F29+G29</f>
        <v>0</v>
      </c>
    </row>
    <row r="30" spans="6:8" x14ac:dyDescent="0.2">
      <c r="F30" s="3">
        <f t="shared" si="0"/>
        <v>0</v>
      </c>
      <c r="G30" s="3">
        <f t="shared" si="1"/>
        <v>0</v>
      </c>
      <c r="H30" cm="1">
        <f t="array" ref="H30">IFERROR(INDEX(Data!C:C, MATCH(1, (Data!B:B=B30) * (Data!D:D=C30), 0)), "")*F30+G30</f>
        <v>0</v>
      </c>
    </row>
    <row r="31" spans="6:8" x14ac:dyDescent="0.2">
      <c r="F31" s="3">
        <f t="shared" si="0"/>
        <v>0</v>
      </c>
      <c r="G31" s="3">
        <f t="shared" si="1"/>
        <v>0</v>
      </c>
      <c r="H31" cm="1">
        <f t="array" ref="H31">IFERROR(INDEX(Data!C:C, MATCH(1, (Data!B:B=B31) * (Data!D:D=C31), 0)), "")*F31+G31</f>
        <v>0</v>
      </c>
    </row>
    <row r="32" spans="6:8" x14ac:dyDescent="0.2">
      <c r="F32" s="3">
        <f t="shared" si="0"/>
        <v>0</v>
      </c>
      <c r="G32" s="3">
        <f t="shared" si="1"/>
        <v>0</v>
      </c>
      <c r="H32" cm="1">
        <f t="array" ref="H32">IFERROR(INDEX(Data!C:C, MATCH(1, (Data!B:B=B32) * (Data!D:D=C32), 0)), "")*F32+G32</f>
        <v>0</v>
      </c>
    </row>
    <row r="33" spans="6:8" x14ac:dyDescent="0.2">
      <c r="F33" s="3">
        <f t="shared" si="0"/>
        <v>0</v>
      </c>
      <c r="G33" s="3">
        <f t="shared" si="1"/>
        <v>0</v>
      </c>
      <c r="H33" cm="1">
        <f t="array" ref="H33">IFERROR(INDEX(Data!C:C, MATCH(1, (Data!B:B=B33) * (Data!D:D=C33), 0)), "")*F33+G33</f>
        <v>0</v>
      </c>
    </row>
    <row r="34" spans="6:8" x14ac:dyDescent="0.2">
      <c r="F34" s="3">
        <f t="shared" si="0"/>
        <v>0</v>
      </c>
      <c r="G34" s="3">
        <f t="shared" si="1"/>
        <v>0</v>
      </c>
      <c r="H34" cm="1">
        <f t="array" ref="H34">IFERROR(INDEX(Data!C:C, MATCH(1, (Data!B:B=B34) * (Data!D:D=C34), 0)), "")*F34+G34</f>
        <v>0</v>
      </c>
    </row>
    <row r="35" spans="6:8" x14ac:dyDescent="0.2">
      <c r="F35" s="3">
        <f t="shared" si="0"/>
        <v>0</v>
      </c>
      <c r="G35" s="3">
        <f t="shared" si="1"/>
        <v>0</v>
      </c>
      <c r="H35" cm="1">
        <f t="array" ref="H35">IFERROR(INDEX(Data!C:C, MATCH(1, (Data!B:B=B35) * (Data!D:D=C35), 0)), "")*F35+G35</f>
        <v>0</v>
      </c>
    </row>
    <row r="36" spans="6:8" x14ac:dyDescent="0.2">
      <c r="F36" s="3">
        <f t="shared" ref="F36:F67" si="2">IF(E36="", 0, VLOOKUP(E36, J:K, 2, FALSE))</f>
        <v>0</v>
      </c>
      <c r="G36" s="3">
        <f t="shared" ref="G36:G67" si="3">IF(E36="Teaching of Juniors", 1, 0)</f>
        <v>0</v>
      </c>
      <c r="H36" cm="1">
        <f t="array" ref="H36">IFERROR(INDEX(Data!C:C, MATCH(1, (Data!B:B=B36) * (Data!D:D=C36), 0)), "")*F36+G36</f>
        <v>0</v>
      </c>
    </row>
    <row r="37" spans="6:8" x14ac:dyDescent="0.2">
      <c r="F37" s="3">
        <f t="shared" si="2"/>
        <v>0</v>
      </c>
      <c r="G37" s="3">
        <f t="shared" si="3"/>
        <v>0</v>
      </c>
      <c r="H37" cm="1">
        <f t="array" ref="H37">IFERROR(INDEX(Data!C:C, MATCH(1, (Data!B:B=B37) * (Data!D:D=C37), 0)), "")*F37+G37</f>
        <v>0</v>
      </c>
    </row>
    <row r="38" spans="6:8" x14ac:dyDescent="0.2">
      <c r="F38" s="3">
        <f t="shared" si="2"/>
        <v>0</v>
      </c>
      <c r="G38" s="3">
        <f t="shared" si="3"/>
        <v>0</v>
      </c>
      <c r="H38" cm="1">
        <f t="array" ref="H38">IFERROR(INDEX(Data!C:C, MATCH(1, (Data!B:B=B38) * (Data!D:D=C38), 0)), "")*F38+G38</f>
        <v>0</v>
      </c>
    </row>
    <row r="39" spans="6:8" x14ac:dyDescent="0.2">
      <c r="F39" s="3">
        <f t="shared" si="2"/>
        <v>0</v>
      </c>
      <c r="G39" s="3">
        <f t="shared" si="3"/>
        <v>0</v>
      </c>
      <c r="H39" cm="1">
        <f t="array" ref="H39">IFERROR(INDEX(Data!C:C, MATCH(1, (Data!B:B=B39) * (Data!D:D=C39), 0)), "")*F39+G39</f>
        <v>0</v>
      </c>
    </row>
    <row r="40" spans="6:8" x14ac:dyDescent="0.2">
      <c r="F40" s="3">
        <f t="shared" si="2"/>
        <v>0</v>
      </c>
      <c r="G40" s="3">
        <f t="shared" si="3"/>
        <v>0</v>
      </c>
      <c r="H40" cm="1">
        <f t="array" ref="H40">IFERROR(INDEX(Data!C:C, MATCH(1, (Data!B:B=B40) * (Data!D:D=C40), 0)), "")*F40+G40</f>
        <v>0</v>
      </c>
    </row>
    <row r="41" spans="6:8" x14ac:dyDescent="0.2">
      <c r="F41" s="3">
        <f t="shared" si="2"/>
        <v>0</v>
      </c>
      <c r="G41" s="3">
        <f t="shared" si="3"/>
        <v>0</v>
      </c>
      <c r="H41" cm="1">
        <f t="array" ref="H41">IFERROR(INDEX(Data!C:C, MATCH(1, (Data!B:B=B41) * (Data!D:D=C41), 0)), "")*F41+G41</f>
        <v>0</v>
      </c>
    </row>
    <row r="42" spans="6:8" x14ac:dyDescent="0.2">
      <c r="F42" s="3">
        <f t="shared" si="2"/>
        <v>0</v>
      </c>
      <c r="G42" s="3">
        <f t="shared" si="3"/>
        <v>0</v>
      </c>
      <c r="H42" cm="1">
        <f t="array" ref="H42">IFERROR(INDEX(Data!C:C, MATCH(1, (Data!B:B=B42) * (Data!D:D=C42), 0)), "")*F42+G42</f>
        <v>0</v>
      </c>
    </row>
    <row r="43" spans="6:8" x14ac:dyDescent="0.2">
      <c r="F43" s="3">
        <f t="shared" si="2"/>
        <v>0</v>
      </c>
      <c r="G43" s="3">
        <f t="shared" si="3"/>
        <v>0</v>
      </c>
      <c r="H43" cm="1">
        <f t="array" ref="H43">IFERROR(INDEX(Data!C:C, MATCH(1, (Data!B:B=B43) * (Data!D:D=C43), 0)), "")*F43+G43</f>
        <v>0</v>
      </c>
    </row>
    <row r="44" spans="6:8" x14ac:dyDescent="0.2">
      <c r="F44" s="3">
        <f t="shared" si="2"/>
        <v>0</v>
      </c>
      <c r="G44" s="3">
        <f t="shared" si="3"/>
        <v>0</v>
      </c>
      <c r="H44" cm="1">
        <f t="array" ref="H44">IFERROR(INDEX(Data!C:C, MATCH(1, (Data!B:B=B44) * (Data!D:D=C44), 0)), "")*F44+G44</f>
        <v>0</v>
      </c>
    </row>
    <row r="45" spans="6:8" x14ac:dyDescent="0.2">
      <c r="F45" s="3">
        <f t="shared" si="2"/>
        <v>0</v>
      </c>
      <c r="G45" s="3">
        <f t="shared" si="3"/>
        <v>0</v>
      </c>
      <c r="H45" cm="1">
        <f t="array" ref="H45">IFERROR(INDEX(Data!C:C, MATCH(1, (Data!B:B=B45) * (Data!D:D=C45), 0)), "")*F45+G45</f>
        <v>0</v>
      </c>
    </row>
    <row r="46" spans="6:8" x14ac:dyDescent="0.2">
      <c r="F46" s="3">
        <f t="shared" si="2"/>
        <v>0</v>
      </c>
      <c r="G46" s="3">
        <f t="shared" si="3"/>
        <v>0</v>
      </c>
      <c r="H46" cm="1">
        <f t="array" ref="H46">IFERROR(INDEX(Data!C:C, MATCH(1, (Data!B:B=B46) * (Data!D:D=C46), 0)), "")*F46+G46</f>
        <v>0</v>
      </c>
    </row>
    <row r="47" spans="6:8" x14ac:dyDescent="0.2">
      <c r="F47" s="3">
        <f t="shared" si="2"/>
        <v>0</v>
      </c>
      <c r="G47" s="3">
        <f t="shared" si="3"/>
        <v>0</v>
      </c>
      <c r="H47" cm="1">
        <f t="array" ref="H47">IFERROR(INDEX(Data!C:C, MATCH(1, (Data!B:B=B47) * (Data!D:D=C47), 0)), "")*F47+G47</f>
        <v>0</v>
      </c>
    </row>
    <row r="48" spans="6:8" x14ac:dyDescent="0.2">
      <c r="F48" s="3">
        <f t="shared" si="2"/>
        <v>0</v>
      </c>
      <c r="G48" s="3">
        <f t="shared" si="3"/>
        <v>0</v>
      </c>
      <c r="H48" cm="1">
        <f t="array" ref="H48">IFERROR(INDEX(Data!C:C, MATCH(1, (Data!B:B=B48) * (Data!D:D=C48), 0)), "")*F48+G48</f>
        <v>0</v>
      </c>
    </row>
    <row r="49" spans="6:8" x14ac:dyDescent="0.2">
      <c r="F49" s="3">
        <f t="shared" si="2"/>
        <v>0</v>
      </c>
      <c r="G49" s="3">
        <f t="shared" si="3"/>
        <v>0</v>
      </c>
      <c r="H49" cm="1">
        <f t="array" ref="H49">IFERROR(INDEX(Data!C:C, MATCH(1, (Data!B:B=B49) * (Data!D:D=C49), 0)), "")*F49+G49</f>
        <v>0</v>
      </c>
    </row>
    <row r="50" spans="6:8" x14ac:dyDescent="0.2">
      <c r="F50" s="3">
        <f t="shared" si="2"/>
        <v>0</v>
      </c>
      <c r="G50" s="3">
        <f t="shared" si="3"/>
        <v>0</v>
      </c>
      <c r="H50" cm="1">
        <f t="array" ref="H50">IFERROR(INDEX(Data!C:C, MATCH(1, (Data!B:B=B50) * (Data!D:D=C50), 0)), "")*F50+G50</f>
        <v>0</v>
      </c>
    </row>
    <row r="51" spans="6:8" x14ac:dyDescent="0.2">
      <c r="F51" s="3">
        <f t="shared" si="2"/>
        <v>0</v>
      </c>
      <c r="G51" s="3">
        <f t="shared" si="3"/>
        <v>0</v>
      </c>
      <c r="H51" cm="1">
        <f t="array" ref="H51">IFERROR(INDEX(Data!C:C, MATCH(1, (Data!B:B=B51) * (Data!D:D=C51), 0)), "")*F51+G51</f>
        <v>0</v>
      </c>
    </row>
    <row r="52" spans="6:8" x14ac:dyDescent="0.2">
      <c r="F52" s="3">
        <f t="shared" si="2"/>
        <v>0</v>
      </c>
      <c r="G52" s="3">
        <f t="shared" si="3"/>
        <v>0</v>
      </c>
      <c r="H52" cm="1">
        <f t="array" ref="H52">IFERROR(INDEX(Data!C:C, MATCH(1, (Data!B:B=B52) * (Data!D:D=C52), 0)), "")*F52+G52</f>
        <v>0</v>
      </c>
    </row>
    <row r="53" spans="6:8" x14ac:dyDescent="0.2">
      <c r="F53" s="3">
        <f t="shared" si="2"/>
        <v>0</v>
      </c>
      <c r="G53" s="3">
        <f t="shared" si="3"/>
        <v>0</v>
      </c>
      <c r="H53" cm="1">
        <f t="array" ref="H53">IFERROR(INDEX(Data!C:C, MATCH(1, (Data!B:B=B53) * (Data!D:D=C53), 0)), "")*F53+G53</f>
        <v>0</v>
      </c>
    </row>
    <row r="54" spans="6:8" x14ac:dyDescent="0.2">
      <c r="F54" s="3">
        <f t="shared" si="2"/>
        <v>0</v>
      </c>
      <c r="G54" s="3">
        <f t="shared" si="3"/>
        <v>0</v>
      </c>
      <c r="H54" cm="1">
        <f t="array" ref="H54">IFERROR(INDEX(Data!C:C, MATCH(1, (Data!B:B=B54) * (Data!D:D=C54), 0)), "")*F54+G54</f>
        <v>0</v>
      </c>
    </row>
    <row r="55" spans="6:8" x14ac:dyDescent="0.2">
      <c r="F55" s="3">
        <f t="shared" si="2"/>
        <v>0</v>
      </c>
      <c r="G55" s="3">
        <f t="shared" si="3"/>
        <v>0</v>
      </c>
      <c r="H55" cm="1">
        <f t="array" ref="H55">IFERROR(INDEX(Data!C:C, MATCH(1, (Data!B:B=B55) * (Data!D:D=C55), 0)), "")*F55+G55</f>
        <v>0</v>
      </c>
    </row>
    <row r="56" spans="6:8" x14ac:dyDescent="0.2">
      <c r="F56" s="3">
        <f t="shared" si="2"/>
        <v>0</v>
      </c>
      <c r="G56" s="3">
        <f t="shared" si="3"/>
        <v>0</v>
      </c>
      <c r="H56" cm="1">
        <f t="array" ref="H56">IFERROR(INDEX(Data!C:C, MATCH(1, (Data!B:B=B56) * (Data!D:D=C56), 0)), "")*F56+G56</f>
        <v>0</v>
      </c>
    </row>
    <row r="57" spans="6:8" x14ac:dyDescent="0.2">
      <c r="F57" s="3">
        <f t="shared" si="2"/>
        <v>0</v>
      </c>
      <c r="G57" s="3">
        <f t="shared" si="3"/>
        <v>0</v>
      </c>
      <c r="H57" cm="1">
        <f t="array" ref="H57">IFERROR(INDEX(Data!C:C, MATCH(1, (Data!B:B=B57) * (Data!D:D=C57), 0)), "")*F57+G57</f>
        <v>0</v>
      </c>
    </row>
    <row r="58" spans="6:8" x14ac:dyDescent="0.2">
      <c r="F58" s="3">
        <f t="shared" si="2"/>
        <v>0</v>
      </c>
      <c r="G58" s="3">
        <f t="shared" si="3"/>
        <v>0</v>
      </c>
      <c r="H58" cm="1">
        <f t="array" ref="H58">IFERROR(INDEX(Data!C:C, MATCH(1, (Data!B:B=B58) * (Data!D:D=C58), 0)), "")*F58+G58</f>
        <v>0</v>
      </c>
    </row>
    <row r="59" spans="6:8" x14ac:dyDescent="0.2">
      <c r="F59" s="3">
        <f t="shared" si="2"/>
        <v>0</v>
      </c>
      <c r="G59" s="3">
        <f t="shared" si="3"/>
        <v>0</v>
      </c>
      <c r="H59" cm="1">
        <f t="array" ref="H59">IFERROR(INDEX(Data!C:C, MATCH(1, (Data!B:B=B59) * (Data!D:D=C59), 0)), "")*F59+G59</f>
        <v>0</v>
      </c>
    </row>
    <row r="60" spans="6:8" x14ac:dyDescent="0.2">
      <c r="F60" s="3">
        <f t="shared" si="2"/>
        <v>0</v>
      </c>
      <c r="G60" s="3">
        <f t="shared" si="3"/>
        <v>0</v>
      </c>
      <c r="H60" cm="1">
        <f t="array" ref="H60">IFERROR(INDEX(Data!C:C, MATCH(1, (Data!B:B=B60) * (Data!D:D=C60), 0)), "")*F60+G60</f>
        <v>0</v>
      </c>
    </row>
    <row r="61" spans="6:8" x14ac:dyDescent="0.2">
      <c r="F61" s="3">
        <f t="shared" si="2"/>
        <v>0</v>
      </c>
      <c r="G61" s="3">
        <f t="shared" si="3"/>
        <v>0</v>
      </c>
      <c r="H61" cm="1">
        <f t="array" ref="H61">IFERROR(INDEX(Data!C:C, MATCH(1, (Data!B:B=B61) * (Data!D:D=C61), 0)), "")*F61+G61</f>
        <v>0</v>
      </c>
    </row>
    <row r="62" spans="6:8" x14ac:dyDescent="0.2">
      <c r="F62" s="3">
        <f t="shared" si="2"/>
        <v>0</v>
      </c>
      <c r="G62" s="3">
        <f t="shared" si="3"/>
        <v>0</v>
      </c>
      <c r="H62" cm="1">
        <f t="array" ref="H62">IFERROR(INDEX(Data!C:C, MATCH(1, (Data!B:B=B62) * (Data!D:D=C62), 0)), "")*F62+G62</f>
        <v>0</v>
      </c>
    </row>
    <row r="63" spans="6:8" x14ac:dyDescent="0.2">
      <c r="F63" s="3">
        <f t="shared" si="2"/>
        <v>0</v>
      </c>
      <c r="G63" s="3">
        <f t="shared" si="3"/>
        <v>0</v>
      </c>
      <c r="H63" cm="1">
        <f t="array" ref="H63">IFERROR(INDEX(Data!C:C, MATCH(1, (Data!B:B=B63) * (Data!D:D=C63), 0)), "")*F63+G63</f>
        <v>0</v>
      </c>
    </row>
    <row r="64" spans="6:8" x14ac:dyDescent="0.2">
      <c r="F64" s="3">
        <f t="shared" si="2"/>
        <v>0</v>
      </c>
      <c r="G64" s="3">
        <f t="shared" si="3"/>
        <v>0</v>
      </c>
      <c r="H64" cm="1">
        <f t="array" ref="H64">IFERROR(INDEX(Data!C:C, MATCH(1, (Data!B:B=B64) * (Data!D:D=C64), 0)), "")*F64+G64</f>
        <v>0</v>
      </c>
    </row>
    <row r="65" spans="6:8" x14ac:dyDescent="0.2">
      <c r="F65" s="3">
        <f t="shared" si="2"/>
        <v>0</v>
      </c>
      <c r="G65" s="3">
        <f t="shared" si="3"/>
        <v>0</v>
      </c>
      <c r="H65" cm="1">
        <f t="array" ref="H65">IFERROR(INDEX(Data!C:C, MATCH(1, (Data!B:B=B65) * (Data!D:D=C65), 0)), "")*F65+G65</f>
        <v>0</v>
      </c>
    </row>
    <row r="66" spans="6:8" x14ac:dyDescent="0.2">
      <c r="F66" s="3">
        <f t="shared" si="2"/>
        <v>0</v>
      </c>
      <c r="G66" s="3">
        <f t="shared" si="3"/>
        <v>0</v>
      </c>
      <c r="H66" cm="1">
        <f t="array" ref="H66">IFERROR(INDEX(Data!C:C, MATCH(1, (Data!B:B=B66) * (Data!D:D=C66), 0)), "")*F66+G66</f>
        <v>0</v>
      </c>
    </row>
    <row r="67" spans="6:8" x14ac:dyDescent="0.2">
      <c r="F67" s="3">
        <f t="shared" si="2"/>
        <v>0</v>
      </c>
      <c r="G67" s="3">
        <f t="shared" si="3"/>
        <v>0</v>
      </c>
      <c r="H67" cm="1">
        <f t="array" ref="H67">IFERROR(INDEX(Data!C:C, MATCH(1, (Data!B:B=B67) * (Data!D:D=C67), 0)), "")*F67+G67</f>
        <v>0</v>
      </c>
    </row>
    <row r="68" spans="6:8" x14ac:dyDescent="0.2">
      <c r="F68" s="3">
        <f t="shared" ref="F68:F99" si="4">IF(E68="", 0, VLOOKUP(E68, J:K, 2, FALSE))</f>
        <v>0</v>
      </c>
      <c r="G68" s="3">
        <f t="shared" ref="G68:G99" si="5">IF(E68="Teaching of Juniors", 1, 0)</f>
        <v>0</v>
      </c>
      <c r="H68" cm="1">
        <f t="array" ref="H68">IFERROR(INDEX(Data!C:C, MATCH(1, (Data!B:B=B68) * (Data!D:D=C68), 0)), "")*F68+G68</f>
        <v>0</v>
      </c>
    </row>
    <row r="69" spans="6:8" x14ac:dyDescent="0.2">
      <c r="F69" s="3">
        <f t="shared" si="4"/>
        <v>0</v>
      </c>
      <c r="G69" s="3">
        <f t="shared" si="5"/>
        <v>0</v>
      </c>
      <c r="H69" cm="1">
        <f t="array" ref="H69">IFERROR(INDEX(Data!C:C, MATCH(1, (Data!B:B=B69) * (Data!D:D=C69), 0)), "")*F69+G69</f>
        <v>0</v>
      </c>
    </row>
    <row r="70" spans="6:8" x14ac:dyDescent="0.2">
      <c r="F70" s="3">
        <f t="shared" si="4"/>
        <v>0</v>
      </c>
      <c r="G70" s="3">
        <f t="shared" si="5"/>
        <v>0</v>
      </c>
      <c r="H70" cm="1">
        <f t="array" ref="H70">IFERROR(INDEX(Data!C:C, MATCH(1, (Data!B:B=B70) * (Data!D:D=C70), 0)), "")*F70+G70</f>
        <v>0</v>
      </c>
    </row>
    <row r="71" spans="6:8" x14ac:dyDescent="0.2">
      <c r="F71" s="3">
        <f t="shared" si="4"/>
        <v>0</v>
      </c>
      <c r="G71" s="3">
        <f t="shared" si="5"/>
        <v>0</v>
      </c>
      <c r="H71" cm="1">
        <f t="array" ref="H71">IFERROR(INDEX(Data!C:C, MATCH(1, (Data!B:B=B71) * (Data!D:D=C71), 0)), "")*F71+G71</f>
        <v>0</v>
      </c>
    </row>
    <row r="72" spans="6:8" x14ac:dyDescent="0.2">
      <c r="F72" s="3">
        <f t="shared" si="4"/>
        <v>0</v>
      </c>
      <c r="G72" s="3">
        <f t="shared" si="5"/>
        <v>0</v>
      </c>
      <c r="H72" cm="1">
        <f t="array" ref="H72">IFERROR(INDEX(Data!C:C, MATCH(1, (Data!B:B=B72) * (Data!D:D=C72), 0)), "")*F72+G72</f>
        <v>0</v>
      </c>
    </row>
    <row r="73" spans="6:8" x14ac:dyDescent="0.2">
      <c r="F73" s="3">
        <f t="shared" si="4"/>
        <v>0</v>
      </c>
      <c r="G73" s="3">
        <f t="shared" si="5"/>
        <v>0</v>
      </c>
      <c r="H73" cm="1">
        <f t="array" ref="H73">IFERROR(INDEX(Data!C:C, MATCH(1, (Data!B:B=B73) * (Data!D:D=C73), 0)), "")*F73+G73</f>
        <v>0</v>
      </c>
    </row>
    <row r="74" spans="6:8" x14ac:dyDescent="0.2">
      <c r="F74" s="3">
        <f t="shared" si="4"/>
        <v>0</v>
      </c>
      <c r="G74" s="3">
        <f t="shared" si="5"/>
        <v>0</v>
      </c>
      <c r="H74" cm="1">
        <f t="array" ref="H74">IFERROR(INDEX(Data!C:C, MATCH(1, (Data!B:B=B74) * (Data!D:D=C74), 0)), "")*F74+G74</f>
        <v>0</v>
      </c>
    </row>
    <row r="75" spans="6:8" x14ac:dyDescent="0.2">
      <c r="F75" s="3">
        <f t="shared" si="4"/>
        <v>0</v>
      </c>
      <c r="G75" s="3">
        <f t="shared" si="5"/>
        <v>0</v>
      </c>
      <c r="H75" cm="1">
        <f t="array" ref="H75">IFERROR(INDEX(Data!C:C, MATCH(1, (Data!B:B=B75) * (Data!D:D=C75), 0)), "")*F75+G75</f>
        <v>0</v>
      </c>
    </row>
    <row r="76" spans="6:8" x14ac:dyDescent="0.2">
      <c r="F76" s="3">
        <f t="shared" si="4"/>
        <v>0</v>
      </c>
      <c r="G76" s="3">
        <f t="shared" si="5"/>
        <v>0</v>
      </c>
      <c r="H76" cm="1">
        <f t="array" ref="H76">IFERROR(INDEX(Data!C:C, MATCH(1, (Data!B:B=B76) * (Data!D:D=C76), 0)), "")*F76+G76</f>
        <v>0</v>
      </c>
    </row>
    <row r="77" spans="6:8" x14ac:dyDescent="0.2">
      <c r="F77" s="3">
        <f t="shared" si="4"/>
        <v>0</v>
      </c>
      <c r="G77" s="3">
        <f t="shared" si="5"/>
        <v>0</v>
      </c>
      <c r="H77" cm="1">
        <f t="array" ref="H77">IFERROR(INDEX(Data!C:C, MATCH(1, (Data!B:B=B77) * (Data!D:D=C77), 0)), "")*F77+G77</f>
        <v>0</v>
      </c>
    </row>
    <row r="78" spans="6:8" x14ac:dyDescent="0.2">
      <c r="F78" s="3">
        <f t="shared" si="4"/>
        <v>0</v>
      </c>
      <c r="G78" s="3">
        <f t="shared" si="5"/>
        <v>0</v>
      </c>
      <c r="H78" cm="1">
        <f t="array" ref="H78">IFERROR(INDEX(Data!C:C, MATCH(1, (Data!B:B=B78) * (Data!D:D=C78), 0)), "")*F78+G78</f>
        <v>0</v>
      </c>
    </row>
    <row r="79" spans="6:8" x14ac:dyDescent="0.2">
      <c r="F79" s="3">
        <f t="shared" si="4"/>
        <v>0</v>
      </c>
      <c r="G79" s="3">
        <f t="shared" si="5"/>
        <v>0</v>
      </c>
      <c r="H79" cm="1">
        <f t="array" ref="H79">IFERROR(INDEX(Data!C:C, MATCH(1, (Data!B:B=B79) * (Data!D:D=C79), 0)), "")*F79+G79</f>
        <v>0</v>
      </c>
    </row>
    <row r="80" spans="6:8" x14ac:dyDescent="0.2">
      <c r="F80" s="3">
        <f t="shared" si="4"/>
        <v>0</v>
      </c>
      <c r="G80" s="3">
        <f t="shared" si="5"/>
        <v>0</v>
      </c>
      <c r="H80" cm="1">
        <f t="array" ref="H80">IFERROR(INDEX(Data!C:C, MATCH(1, (Data!B:B=B80) * (Data!D:D=C80), 0)), "")*F80+G80</f>
        <v>0</v>
      </c>
    </row>
    <row r="81" spans="6:8" x14ac:dyDescent="0.2">
      <c r="F81" s="3">
        <f t="shared" si="4"/>
        <v>0</v>
      </c>
      <c r="G81" s="3">
        <f t="shared" si="5"/>
        <v>0</v>
      </c>
      <c r="H81" cm="1">
        <f t="array" ref="H81">IFERROR(INDEX(Data!C:C, MATCH(1, (Data!B:B=B81) * (Data!D:D=C81), 0)), "")*F81+G81</f>
        <v>0</v>
      </c>
    </row>
    <row r="82" spans="6:8" x14ac:dyDescent="0.2">
      <c r="F82" s="3">
        <f t="shared" si="4"/>
        <v>0</v>
      </c>
      <c r="G82" s="3">
        <f t="shared" si="5"/>
        <v>0</v>
      </c>
      <c r="H82" cm="1">
        <f t="array" ref="H82">IFERROR(INDEX(Data!C:C, MATCH(1, (Data!B:B=B82) * (Data!D:D=C82), 0)), "")*F82+G82</f>
        <v>0</v>
      </c>
    </row>
    <row r="83" spans="6:8" x14ac:dyDescent="0.2">
      <c r="F83" s="3">
        <f t="shared" si="4"/>
        <v>0</v>
      </c>
      <c r="G83" s="3">
        <f t="shared" si="5"/>
        <v>0</v>
      </c>
      <c r="H83" cm="1">
        <f t="array" ref="H83">IFERROR(INDEX(Data!C:C, MATCH(1, (Data!B:B=B83) * (Data!D:D=C83), 0)), "")*F83+G83</f>
        <v>0</v>
      </c>
    </row>
    <row r="84" spans="6:8" x14ac:dyDescent="0.2">
      <c r="F84" s="3">
        <f t="shared" si="4"/>
        <v>0</v>
      </c>
      <c r="G84" s="3">
        <f t="shared" si="5"/>
        <v>0</v>
      </c>
      <c r="H84" cm="1">
        <f t="array" ref="H84">IFERROR(INDEX(Data!C:C, MATCH(1, (Data!B:B=B84) * (Data!D:D=C84), 0)), "")*F84+G84</f>
        <v>0</v>
      </c>
    </row>
    <row r="85" spans="6:8" x14ac:dyDescent="0.2">
      <c r="F85" s="3">
        <f t="shared" si="4"/>
        <v>0</v>
      </c>
      <c r="G85" s="3">
        <f t="shared" si="5"/>
        <v>0</v>
      </c>
      <c r="H85" cm="1">
        <f t="array" ref="H85">IFERROR(INDEX(Data!C:C, MATCH(1, (Data!B:B=B85) * (Data!D:D=C85), 0)), "")*F85+G85</f>
        <v>0</v>
      </c>
    </row>
    <row r="86" spans="6:8" x14ac:dyDescent="0.2">
      <c r="F86" s="3">
        <f t="shared" si="4"/>
        <v>0</v>
      </c>
      <c r="G86" s="3">
        <f t="shared" si="5"/>
        <v>0</v>
      </c>
      <c r="H86" cm="1">
        <f t="array" ref="H86">IFERROR(INDEX(Data!C:C, MATCH(1, (Data!B:B=B86) * (Data!D:D=C86), 0)), "")*F86+G86</f>
        <v>0</v>
      </c>
    </row>
    <row r="87" spans="6:8" x14ac:dyDescent="0.2">
      <c r="F87" s="3">
        <f t="shared" si="4"/>
        <v>0</v>
      </c>
      <c r="G87" s="3">
        <f t="shared" si="5"/>
        <v>0</v>
      </c>
      <c r="H87" cm="1">
        <f t="array" ref="H87">IFERROR(INDEX(Data!C:C, MATCH(1, (Data!B:B=B87) * (Data!D:D=C87), 0)), "")*F87+G87</f>
        <v>0</v>
      </c>
    </row>
    <row r="88" spans="6:8" x14ac:dyDescent="0.2">
      <c r="F88" s="3">
        <f t="shared" si="4"/>
        <v>0</v>
      </c>
      <c r="G88" s="3">
        <f t="shared" si="5"/>
        <v>0</v>
      </c>
      <c r="H88" cm="1">
        <f t="array" ref="H88">IFERROR(INDEX(Data!C:C, MATCH(1, (Data!B:B=B88) * (Data!D:D=C88), 0)), "")*F88+G88</f>
        <v>0</v>
      </c>
    </row>
    <row r="89" spans="6:8" x14ac:dyDescent="0.2">
      <c r="F89" s="3">
        <f t="shared" si="4"/>
        <v>0</v>
      </c>
      <c r="G89" s="3">
        <f t="shared" si="5"/>
        <v>0</v>
      </c>
      <c r="H89" cm="1">
        <f t="array" ref="H89">IFERROR(INDEX(Data!C:C, MATCH(1, (Data!B:B=B89) * (Data!D:D=C89), 0)), "")*F89+G89</f>
        <v>0</v>
      </c>
    </row>
    <row r="90" spans="6:8" x14ac:dyDescent="0.2">
      <c r="F90" s="3">
        <f t="shared" si="4"/>
        <v>0</v>
      </c>
      <c r="G90" s="3">
        <f t="shared" si="5"/>
        <v>0</v>
      </c>
      <c r="H90" cm="1">
        <f t="array" ref="H90">IFERROR(INDEX(Data!C:C, MATCH(1, (Data!B:B=B90) * (Data!D:D=C90), 0)), "")*F90+G90</f>
        <v>0</v>
      </c>
    </row>
    <row r="91" spans="6:8" x14ac:dyDescent="0.2">
      <c r="F91" s="3">
        <f t="shared" si="4"/>
        <v>0</v>
      </c>
      <c r="G91" s="3">
        <f t="shared" si="5"/>
        <v>0</v>
      </c>
      <c r="H91" cm="1">
        <f t="array" ref="H91">IFERROR(INDEX(Data!C:C, MATCH(1, (Data!B:B=B91) * (Data!D:D=C91), 0)), "")*F91+G91</f>
        <v>0</v>
      </c>
    </row>
    <row r="92" spans="6:8" x14ac:dyDescent="0.2">
      <c r="F92" s="3">
        <f t="shared" si="4"/>
        <v>0</v>
      </c>
      <c r="G92" s="3">
        <f t="shared" si="5"/>
        <v>0</v>
      </c>
      <c r="H92" cm="1">
        <f t="array" ref="H92">IFERROR(INDEX(Data!C:C, MATCH(1, (Data!B:B=B92) * (Data!D:D=C92), 0)), "")*F92+G92</f>
        <v>0</v>
      </c>
    </row>
    <row r="93" spans="6:8" x14ac:dyDescent="0.2">
      <c r="F93" s="3">
        <f t="shared" si="4"/>
        <v>0</v>
      </c>
      <c r="G93" s="3">
        <f t="shared" si="5"/>
        <v>0</v>
      </c>
      <c r="H93" cm="1">
        <f t="array" ref="H93">IFERROR(INDEX(Data!C:C, MATCH(1, (Data!B:B=B93) * (Data!D:D=C93), 0)), "")*F93+G93</f>
        <v>0</v>
      </c>
    </row>
    <row r="94" spans="6:8" x14ac:dyDescent="0.2">
      <c r="F94" s="3">
        <f t="shared" si="4"/>
        <v>0</v>
      </c>
      <c r="G94" s="3">
        <f t="shared" si="5"/>
        <v>0</v>
      </c>
      <c r="H94" cm="1">
        <f t="array" ref="H94">IFERROR(INDEX(Data!C:C, MATCH(1, (Data!B:B=B94) * (Data!D:D=C94), 0)), "")*F94+G94</f>
        <v>0</v>
      </c>
    </row>
    <row r="95" spans="6:8" x14ac:dyDescent="0.2">
      <c r="F95" s="3">
        <f t="shared" si="4"/>
        <v>0</v>
      </c>
      <c r="G95" s="3">
        <f t="shared" si="5"/>
        <v>0</v>
      </c>
      <c r="H95" cm="1">
        <f t="array" ref="H95">IFERROR(INDEX(Data!C:C, MATCH(1, (Data!B:B=B95) * (Data!D:D=C95), 0)), "")*F95+G95</f>
        <v>0</v>
      </c>
    </row>
    <row r="96" spans="6:8" x14ac:dyDescent="0.2">
      <c r="F96" s="3">
        <f t="shared" si="4"/>
        <v>0</v>
      </c>
      <c r="G96" s="3">
        <f t="shared" si="5"/>
        <v>0</v>
      </c>
      <c r="H96" cm="1">
        <f t="array" ref="H96">IFERROR(INDEX(Data!C:C, MATCH(1, (Data!B:B=B96) * (Data!D:D=C96), 0)), "")*F96+G96</f>
        <v>0</v>
      </c>
    </row>
    <row r="97" spans="6:8" x14ac:dyDescent="0.2">
      <c r="F97" s="3">
        <f t="shared" si="4"/>
        <v>0</v>
      </c>
      <c r="G97" s="3">
        <f t="shared" si="5"/>
        <v>0</v>
      </c>
      <c r="H97" cm="1">
        <f t="array" ref="H97">IFERROR(INDEX(Data!C:C, MATCH(1, (Data!B:B=B97) * (Data!D:D=C97), 0)), "")*F97+G97</f>
        <v>0</v>
      </c>
    </row>
    <row r="98" spans="6:8" x14ac:dyDescent="0.2">
      <c r="F98" s="3">
        <f t="shared" si="4"/>
        <v>0</v>
      </c>
      <c r="G98" s="3">
        <f t="shared" si="5"/>
        <v>0</v>
      </c>
      <c r="H98" cm="1">
        <f t="array" ref="H98">IFERROR(INDEX(Data!C:C, MATCH(1, (Data!B:B=B98) * (Data!D:D=C98), 0)), "")*F98+G98</f>
        <v>0</v>
      </c>
    </row>
    <row r="99" spans="6:8" x14ac:dyDescent="0.2">
      <c r="F99" s="3">
        <f t="shared" si="4"/>
        <v>0</v>
      </c>
      <c r="G99" s="3">
        <f t="shared" si="5"/>
        <v>0</v>
      </c>
      <c r="H99" cm="1">
        <f t="array" ref="H99">IFERROR(INDEX(Data!C:C, MATCH(1, (Data!B:B=B99) * (Data!D:D=C99), 0)), "")*F99+G99</f>
        <v>0</v>
      </c>
    </row>
    <row r="100" spans="6:8" x14ac:dyDescent="0.2">
      <c r="F100" s="3">
        <f t="shared" ref="F100:F131" si="6">IF(E100="", 0, VLOOKUP(E100, J:K, 2, FALSE))</f>
        <v>0</v>
      </c>
      <c r="G100" s="3">
        <f t="shared" ref="G100:G131" si="7">IF(E100="Teaching of Juniors", 1, 0)</f>
        <v>0</v>
      </c>
      <c r="H100" cm="1">
        <f t="array" ref="H100">IFERROR(INDEX(Data!C:C, MATCH(1, (Data!B:B=B100) * (Data!D:D=C100), 0)), "")*F100+G100</f>
        <v>0</v>
      </c>
    </row>
    <row r="101" spans="6:8" x14ac:dyDescent="0.2">
      <c r="F101" s="3">
        <f t="shared" si="6"/>
        <v>0</v>
      </c>
      <c r="G101" s="3">
        <f t="shared" si="7"/>
        <v>0</v>
      </c>
      <c r="H101" cm="1">
        <f t="array" ref="H101">IFERROR(INDEX(Data!C:C, MATCH(1, (Data!B:B=B101) * (Data!D:D=C101), 0)), "")*F101+G101</f>
        <v>0</v>
      </c>
    </row>
    <row r="102" spans="6:8" x14ac:dyDescent="0.2">
      <c r="F102" s="3">
        <f t="shared" si="6"/>
        <v>0</v>
      </c>
      <c r="G102" s="3">
        <f t="shared" si="7"/>
        <v>0</v>
      </c>
      <c r="H102" cm="1">
        <f t="array" ref="H102">IFERROR(INDEX(Data!C:C, MATCH(1, (Data!B:B=B102) * (Data!D:D=C102), 0)), "")*F102+G102</f>
        <v>0</v>
      </c>
    </row>
    <row r="103" spans="6:8" x14ac:dyDescent="0.2">
      <c r="F103" s="3">
        <f t="shared" si="6"/>
        <v>0</v>
      </c>
      <c r="G103" s="3">
        <f t="shared" si="7"/>
        <v>0</v>
      </c>
      <c r="H103" cm="1">
        <f t="array" ref="H103">IFERROR(INDEX(Data!C:C, MATCH(1, (Data!B:B=B103) * (Data!D:D=C103), 0)), "")*F103+G103</f>
        <v>0</v>
      </c>
    </row>
    <row r="104" spans="6:8" x14ac:dyDescent="0.2">
      <c r="F104" s="3">
        <f t="shared" si="6"/>
        <v>0</v>
      </c>
      <c r="G104" s="3">
        <f t="shared" si="7"/>
        <v>0</v>
      </c>
      <c r="H104" cm="1">
        <f t="array" ref="H104">IFERROR(INDEX(Data!C:C, MATCH(1, (Data!B:B=B104) * (Data!D:D=C104), 0)), "")*F104+G104</f>
        <v>0</v>
      </c>
    </row>
    <row r="105" spans="6:8" x14ac:dyDescent="0.2">
      <c r="F105" s="3">
        <f t="shared" si="6"/>
        <v>0</v>
      </c>
      <c r="G105" s="3">
        <f t="shared" si="7"/>
        <v>0</v>
      </c>
      <c r="H105" cm="1">
        <f t="array" ref="H105">IFERROR(INDEX(Data!C:C, MATCH(1, (Data!B:B=B105) * (Data!D:D=C105), 0)), "")*F105+G105</f>
        <v>0</v>
      </c>
    </row>
    <row r="106" spans="6:8" x14ac:dyDescent="0.2">
      <c r="F106" s="3">
        <f t="shared" si="6"/>
        <v>0</v>
      </c>
      <c r="G106" s="3">
        <f t="shared" si="7"/>
        <v>0</v>
      </c>
      <c r="H106" cm="1">
        <f t="array" ref="H106">IFERROR(INDEX(Data!C:C, MATCH(1, (Data!B:B=B106) * (Data!D:D=C106), 0)), "")*F106+G106</f>
        <v>0</v>
      </c>
    </row>
    <row r="107" spans="6:8" x14ac:dyDescent="0.2">
      <c r="F107" s="3">
        <f t="shared" si="6"/>
        <v>0</v>
      </c>
      <c r="G107" s="3">
        <f t="shared" si="7"/>
        <v>0</v>
      </c>
      <c r="H107" cm="1">
        <f t="array" ref="H107">IFERROR(INDEX(Data!C:C, MATCH(1, (Data!B:B=B107) * (Data!D:D=C107), 0)), "")*F107+G107</f>
        <v>0</v>
      </c>
    </row>
    <row r="108" spans="6:8" x14ac:dyDescent="0.2">
      <c r="F108" s="3">
        <f t="shared" si="6"/>
        <v>0</v>
      </c>
      <c r="G108" s="3">
        <f t="shared" si="7"/>
        <v>0</v>
      </c>
      <c r="H108" cm="1">
        <f t="array" ref="H108">IFERROR(INDEX(Data!C:C, MATCH(1, (Data!B:B=B108) * (Data!D:D=C108), 0)), "")*F108+G108</f>
        <v>0</v>
      </c>
    </row>
    <row r="109" spans="6:8" x14ac:dyDescent="0.2">
      <c r="F109" s="3">
        <f t="shared" si="6"/>
        <v>0</v>
      </c>
      <c r="G109" s="3">
        <f t="shared" si="7"/>
        <v>0</v>
      </c>
      <c r="H109" cm="1">
        <f t="array" ref="H109">IFERROR(INDEX(Data!C:C, MATCH(1, (Data!B:B=B109) * (Data!D:D=C109), 0)), "")*F109+G109</f>
        <v>0</v>
      </c>
    </row>
    <row r="110" spans="6:8" x14ac:dyDescent="0.2">
      <c r="F110" s="3">
        <f t="shared" si="6"/>
        <v>0</v>
      </c>
      <c r="G110" s="3">
        <f t="shared" si="7"/>
        <v>0</v>
      </c>
      <c r="H110" cm="1">
        <f t="array" ref="H110">IFERROR(INDEX(Data!C:C, MATCH(1, (Data!B:B=B110) * (Data!D:D=C110), 0)), "")*F110+G110</f>
        <v>0</v>
      </c>
    </row>
    <row r="111" spans="6:8" x14ac:dyDescent="0.2">
      <c r="F111" s="3">
        <f t="shared" si="6"/>
        <v>0</v>
      </c>
      <c r="G111" s="3">
        <f t="shared" si="7"/>
        <v>0</v>
      </c>
      <c r="H111" cm="1">
        <f t="array" ref="H111">IFERROR(INDEX(Data!C:C, MATCH(1, (Data!B:B=B111) * (Data!D:D=C111), 0)), "")*F111+G111</f>
        <v>0</v>
      </c>
    </row>
    <row r="112" spans="6:8" x14ac:dyDescent="0.2">
      <c r="F112" s="3">
        <f t="shared" si="6"/>
        <v>0</v>
      </c>
      <c r="G112" s="3">
        <f t="shared" si="7"/>
        <v>0</v>
      </c>
      <c r="H112" cm="1">
        <f t="array" ref="H112">IFERROR(INDEX(Data!C:C, MATCH(1, (Data!B:B=B112) * (Data!D:D=C112), 0)), "")*F112+G112</f>
        <v>0</v>
      </c>
    </row>
    <row r="113" spans="6:8" x14ac:dyDescent="0.2">
      <c r="F113" s="3">
        <f t="shared" si="6"/>
        <v>0</v>
      </c>
      <c r="G113" s="3">
        <f t="shared" si="7"/>
        <v>0</v>
      </c>
      <c r="H113" cm="1">
        <f t="array" ref="H113">IFERROR(INDEX(Data!C:C, MATCH(1, (Data!B:B=B113) * (Data!D:D=C113), 0)), "")*F113+G113</f>
        <v>0</v>
      </c>
    </row>
    <row r="114" spans="6:8" x14ac:dyDescent="0.2">
      <c r="F114" s="3">
        <f t="shared" si="6"/>
        <v>0</v>
      </c>
      <c r="G114" s="3">
        <f t="shared" si="7"/>
        <v>0</v>
      </c>
      <c r="H114" cm="1">
        <f t="array" ref="H114">IFERROR(INDEX(Data!C:C, MATCH(1, (Data!B:B=B114) * (Data!D:D=C114), 0)), "")*F114+G114</f>
        <v>0</v>
      </c>
    </row>
    <row r="115" spans="6:8" x14ac:dyDescent="0.2">
      <c r="F115" s="3">
        <f t="shared" si="6"/>
        <v>0</v>
      </c>
      <c r="G115" s="3">
        <f t="shared" si="7"/>
        <v>0</v>
      </c>
      <c r="H115" cm="1">
        <f t="array" ref="H115">IFERROR(INDEX(Data!C:C, MATCH(1, (Data!B:B=B115) * (Data!D:D=C115), 0)), "")*F115+G115</f>
        <v>0</v>
      </c>
    </row>
    <row r="116" spans="6:8" x14ac:dyDescent="0.2">
      <c r="F116" s="3">
        <f t="shared" si="6"/>
        <v>0</v>
      </c>
      <c r="G116" s="3">
        <f t="shared" si="7"/>
        <v>0</v>
      </c>
      <c r="H116" cm="1">
        <f t="array" ref="H116">IFERROR(INDEX(Data!C:C, MATCH(1, (Data!B:B=B116) * (Data!D:D=C116), 0)), "")*F116+G116</f>
        <v>0</v>
      </c>
    </row>
    <row r="117" spans="6:8" x14ac:dyDescent="0.2">
      <c r="F117" s="3">
        <f t="shared" si="6"/>
        <v>0</v>
      </c>
      <c r="G117" s="3">
        <f t="shared" si="7"/>
        <v>0</v>
      </c>
      <c r="H117" cm="1">
        <f t="array" ref="H117">IFERROR(INDEX(Data!C:C, MATCH(1, (Data!B:B=B117) * (Data!D:D=C117), 0)), "")*F117+G117</f>
        <v>0</v>
      </c>
    </row>
    <row r="118" spans="6:8" x14ac:dyDescent="0.2">
      <c r="F118" s="3">
        <f t="shared" si="6"/>
        <v>0</v>
      </c>
      <c r="G118" s="3">
        <f t="shared" si="7"/>
        <v>0</v>
      </c>
      <c r="H118" cm="1">
        <f t="array" ref="H118">IFERROR(INDEX(Data!C:C, MATCH(1, (Data!B:B=B118) * (Data!D:D=C118), 0)), "")*F118+G118</f>
        <v>0</v>
      </c>
    </row>
    <row r="119" spans="6:8" x14ac:dyDescent="0.2">
      <c r="F119" s="3">
        <f t="shared" si="6"/>
        <v>0</v>
      </c>
      <c r="G119" s="3">
        <f t="shared" si="7"/>
        <v>0</v>
      </c>
      <c r="H119" cm="1">
        <f t="array" ref="H119">IFERROR(INDEX(Data!C:C, MATCH(1, (Data!B:B=B119) * (Data!D:D=C119), 0)), "")*F119+G119</f>
        <v>0</v>
      </c>
    </row>
    <row r="120" spans="6:8" x14ac:dyDescent="0.2">
      <c r="F120" s="3">
        <f t="shared" si="6"/>
        <v>0</v>
      </c>
      <c r="G120" s="3">
        <f t="shared" si="7"/>
        <v>0</v>
      </c>
      <c r="H120" cm="1">
        <f t="array" ref="H120">IFERROR(INDEX(Data!C:C, MATCH(1, (Data!B:B=B120) * (Data!D:D=C120), 0)), "")*F120+G120</f>
        <v>0</v>
      </c>
    </row>
    <row r="121" spans="6:8" x14ac:dyDescent="0.2">
      <c r="F121" s="3">
        <f t="shared" si="6"/>
        <v>0</v>
      </c>
      <c r="G121" s="3">
        <f t="shared" si="7"/>
        <v>0</v>
      </c>
      <c r="H121" cm="1">
        <f t="array" ref="H121">IFERROR(INDEX(Data!C:C, MATCH(1, (Data!B:B=B121) * (Data!D:D=C121), 0)), "")*F121+G121</f>
        <v>0</v>
      </c>
    </row>
    <row r="122" spans="6:8" x14ac:dyDescent="0.2">
      <c r="F122" s="3">
        <f t="shared" si="6"/>
        <v>0</v>
      </c>
      <c r="G122" s="3">
        <f t="shared" si="7"/>
        <v>0</v>
      </c>
      <c r="H122" cm="1">
        <f t="array" ref="H122">IFERROR(INDEX(Data!C:C, MATCH(1, (Data!B:B=B122) * (Data!D:D=C122), 0)), "")*F122+G122</f>
        <v>0</v>
      </c>
    </row>
    <row r="123" spans="6:8" x14ac:dyDescent="0.2">
      <c r="F123" s="3">
        <f t="shared" si="6"/>
        <v>0</v>
      </c>
      <c r="G123" s="3">
        <f t="shared" si="7"/>
        <v>0</v>
      </c>
      <c r="H123" cm="1">
        <f t="array" ref="H123">IFERROR(INDEX(Data!C:C, MATCH(1, (Data!B:B=B123) * (Data!D:D=C123), 0)), "")*F123+G123</f>
        <v>0</v>
      </c>
    </row>
    <row r="124" spans="6:8" x14ac:dyDescent="0.2">
      <c r="F124" s="3">
        <f t="shared" si="6"/>
        <v>0</v>
      </c>
      <c r="G124" s="3">
        <f t="shared" si="7"/>
        <v>0</v>
      </c>
      <c r="H124" cm="1">
        <f t="array" ref="H124">IFERROR(INDEX(Data!C:C, MATCH(1, (Data!B:B=B124) * (Data!D:D=C124), 0)), "")*F124+G124</f>
        <v>0</v>
      </c>
    </row>
    <row r="125" spans="6:8" x14ac:dyDescent="0.2">
      <c r="F125" s="3">
        <f t="shared" si="6"/>
        <v>0</v>
      </c>
      <c r="G125" s="3">
        <f t="shared" si="7"/>
        <v>0</v>
      </c>
      <c r="H125" cm="1">
        <f t="array" ref="H125">IFERROR(INDEX(Data!C:C, MATCH(1, (Data!B:B=B125) * (Data!D:D=C125), 0)), "")*F125+G125</f>
        <v>0</v>
      </c>
    </row>
    <row r="126" spans="6:8" x14ac:dyDescent="0.2">
      <c r="F126" s="3">
        <f t="shared" si="6"/>
        <v>0</v>
      </c>
      <c r="G126" s="3">
        <f t="shared" si="7"/>
        <v>0</v>
      </c>
      <c r="H126" cm="1">
        <f t="array" ref="H126">IFERROR(INDEX(Data!C:C, MATCH(1, (Data!B:B=B126) * (Data!D:D=C126), 0)), "")*F126+G126</f>
        <v>0</v>
      </c>
    </row>
    <row r="127" spans="6:8" x14ac:dyDescent="0.2">
      <c r="F127" s="3">
        <f t="shared" si="6"/>
        <v>0</v>
      </c>
      <c r="G127" s="3">
        <f t="shared" si="7"/>
        <v>0</v>
      </c>
      <c r="H127" cm="1">
        <f t="array" ref="H127">IFERROR(INDEX(Data!C:C, MATCH(1, (Data!B:B=B127) * (Data!D:D=C127), 0)), "")*F127+G127</f>
        <v>0</v>
      </c>
    </row>
    <row r="128" spans="6:8" x14ac:dyDescent="0.2">
      <c r="F128" s="3">
        <f t="shared" si="6"/>
        <v>0</v>
      </c>
      <c r="G128" s="3">
        <f t="shared" si="7"/>
        <v>0</v>
      </c>
      <c r="H128" cm="1">
        <f t="array" ref="H128">IFERROR(INDEX(Data!C:C, MATCH(1, (Data!B:B=B128) * (Data!D:D=C128), 0)), "")*F128+G128</f>
        <v>0</v>
      </c>
    </row>
    <row r="129" spans="6:8" x14ac:dyDescent="0.2">
      <c r="F129" s="3">
        <f t="shared" si="6"/>
        <v>0</v>
      </c>
      <c r="G129" s="3">
        <f t="shared" si="7"/>
        <v>0</v>
      </c>
      <c r="H129" cm="1">
        <f t="array" ref="H129">IFERROR(INDEX(Data!C:C, MATCH(1, (Data!B:B=B129) * (Data!D:D=C129), 0)), "")*F129+G129</f>
        <v>0</v>
      </c>
    </row>
    <row r="130" spans="6:8" x14ac:dyDescent="0.2">
      <c r="F130" s="3">
        <f t="shared" si="6"/>
        <v>0</v>
      </c>
      <c r="G130" s="3">
        <f t="shared" si="7"/>
        <v>0</v>
      </c>
      <c r="H130" cm="1">
        <f t="array" ref="H130">IFERROR(INDEX(Data!C:C, MATCH(1, (Data!B:B=B130) * (Data!D:D=C130), 0)), "")*F130+G130</f>
        <v>0</v>
      </c>
    </row>
    <row r="131" spans="6:8" x14ac:dyDescent="0.2">
      <c r="F131" s="3">
        <f t="shared" si="6"/>
        <v>0</v>
      </c>
      <c r="G131" s="3">
        <f t="shared" si="7"/>
        <v>0</v>
      </c>
      <c r="H131" cm="1">
        <f t="array" ref="H131">IFERROR(INDEX(Data!C:C, MATCH(1, (Data!B:B=B131) * (Data!D:D=C131), 0)), "")*F131+G131</f>
        <v>0</v>
      </c>
    </row>
    <row r="132" spans="6:8" x14ac:dyDescent="0.2">
      <c r="F132" s="3">
        <f t="shared" ref="F132:F163" si="8">IF(E132="", 0, VLOOKUP(E132, J:K, 2, FALSE))</f>
        <v>0</v>
      </c>
      <c r="G132" s="3">
        <f t="shared" ref="G132:G150" si="9">IF(E132="Teaching of Juniors", 1, 0)</f>
        <v>0</v>
      </c>
      <c r="H132" cm="1">
        <f t="array" ref="H132">IFERROR(INDEX(Data!C:C, MATCH(1, (Data!B:B=B132) * (Data!D:D=C132), 0)), "")*F132+G132</f>
        <v>0</v>
      </c>
    </row>
    <row r="133" spans="6:8" x14ac:dyDescent="0.2">
      <c r="F133" s="3">
        <f t="shared" si="8"/>
        <v>0</v>
      </c>
      <c r="G133" s="3">
        <f t="shared" si="9"/>
        <v>0</v>
      </c>
      <c r="H133" cm="1">
        <f t="array" ref="H133">IFERROR(INDEX(Data!C:C, MATCH(1, (Data!B:B=B133) * (Data!D:D=C133), 0)), "")*F133+G133</f>
        <v>0</v>
      </c>
    </row>
    <row r="134" spans="6:8" x14ac:dyDescent="0.2">
      <c r="F134" s="3">
        <f t="shared" si="8"/>
        <v>0</v>
      </c>
      <c r="G134" s="3">
        <f t="shared" si="9"/>
        <v>0</v>
      </c>
      <c r="H134" cm="1">
        <f t="array" ref="H134">IFERROR(INDEX(Data!C:C, MATCH(1, (Data!B:B=B134) * (Data!D:D=C134), 0)), "")*F134+G134</f>
        <v>0</v>
      </c>
    </row>
    <row r="135" spans="6:8" x14ac:dyDescent="0.2">
      <c r="F135" s="3">
        <f t="shared" si="8"/>
        <v>0</v>
      </c>
      <c r="G135" s="3">
        <f t="shared" si="9"/>
        <v>0</v>
      </c>
      <c r="H135" cm="1">
        <f t="array" ref="H135">IFERROR(INDEX(Data!C:C, MATCH(1, (Data!B:B=B135) * (Data!D:D=C135), 0)), "")*F135+G135</f>
        <v>0</v>
      </c>
    </row>
    <row r="136" spans="6:8" x14ac:dyDescent="0.2">
      <c r="F136" s="3">
        <f t="shared" si="8"/>
        <v>0</v>
      </c>
      <c r="G136" s="3">
        <f t="shared" si="9"/>
        <v>0</v>
      </c>
      <c r="H136" cm="1">
        <f t="array" ref="H136">IFERROR(INDEX(Data!C:C, MATCH(1, (Data!B:B=B136) * (Data!D:D=C136), 0)), "")*F136+G136</f>
        <v>0</v>
      </c>
    </row>
    <row r="137" spans="6:8" x14ac:dyDescent="0.2">
      <c r="F137" s="3">
        <f t="shared" si="8"/>
        <v>0</v>
      </c>
      <c r="G137" s="3">
        <f t="shared" si="9"/>
        <v>0</v>
      </c>
      <c r="H137" cm="1">
        <f t="array" ref="H137">IFERROR(INDEX(Data!C:C, MATCH(1, (Data!B:B=B137) * (Data!D:D=C137), 0)), "")*F137+G137</f>
        <v>0</v>
      </c>
    </row>
    <row r="138" spans="6:8" x14ac:dyDescent="0.2">
      <c r="F138" s="3">
        <f t="shared" si="8"/>
        <v>0</v>
      </c>
      <c r="G138" s="3">
        <f t="shared" si="9"/>
        <v>0</v>
      </c>
      <c r="H138" cm="1">
        <f t="array" ref="H138">IFERROR(INDEX(Data!C:C, MATCH(1, (Data!B:B=B138) * (Data!D:D=C138), 0)), "")*F138+G138</f>
        <v>0</v>
      </c>
    </row>
    <row r="139" spans="6:8" x14ac:dyDescent="0.2">
      <c r="F139" s="3">
        <f t="shared" si="8"/>
        <v>0</v>
      </c>
      <c r="G139" s="3">
        <f t="shared" si="9"/>
        <v>0</v>
      </c>
      <c r="H139" cm="1">
        <f t="array" ref="H139">IFERROR(INDEX(Data!C:C, MATCH(1, (Data!B:B=B139) * (Data!D:D=C139), 0)), "")*F139+G139</f>
        <v>0</v>
      </c>
    </row>
    <row r="140" spans="6:8" x14ac:dyDescent="0.2">
      <c r="F140" s="3">
        <f t="shared" si="8"/>
        <v>0</v>
      </c>
      <c r="G140" s="3">
        <f t="shared" si="9"/>
        <v>0</v>
      </c>
      <c r="H140" cm="1">
        <f t="array" ref="H140">IFERROR(INDEX(Data!C:C, MATCH(1, (Data!B:B=B140) * (Data!D:D=C140), 0)), "")*F140+G140</f>
        <v>0</v>
      </c>
    </row>
    <row r="141" spans="6:8" x14ac:dyDescent="0.2">
      <c r="F141" s="3">
        <f t="shared" si="8"/>
        <v>0</v>
      </c>
      <c r="G141" s="3">
        <f t="shared" si="9"/>
        <v>0</v>
      </c>
      <c r="H141" cm="1">
        <f t="array" ref="H141">IFERROR(INDEX(Data!C:C, MATCH(1, (Data!B:B=B141) * (Data!D:D=C141), 0)), "")*F141+G141</f>
        <v>0</v>
      </c>
    </row>
    <row r="142" spans="6:8" x14ac:dyDescent="0.2">
      <c r="F142" s="3">
        <f t="shared" si="8"/>
        <v>0</v>
      </c>
      <c r="G142" s="3">
        <f t="shared" si="9"/>
        <v>0</v>
      </c>
      <c r="H142" cm="1">
        <f t="array" ref="H142">IFERROR(INDEX(Data!C:C, MATCH(1, (Data!B:B=B142) * (Data!D:D=C142), 0)), "")*F142+G142</f>
        <v>0</v>
      </c>
    </row>
    <row r="143" spans="6:8" x14ac:dyDescent="0.2">
      <c r="F143" s="3">
        <f t="shared" si="8"/>
        <v>0</v>
      </c>
      <c r="G143" s="3">
        <f t="shared" si="9"/>
        <v>0</v>
      </c>
      <c r="H143" cm="1">
        <f t="array" ref="H143">IFERROR(INDEX(Data!C:C, MATCH(1, (Data!B:B=B143) * (Data!D:D=C143), 0)), "")*F143+G143</f>
        <v>0</v>
      </c>
    </row>
    <row r="144" spans="6:8" x14ac:dyDescent="0.2">
      <c r="F144" s="3">
        <f t="shared" si="8"/>
        <v>0</v>
      </c>
      <c r="G144" s="3">
        <f t="shared" si="9"/>
        <v>0</v>
      </c>
      <c r="H144" cm="1">
        <f t="array" ref="H144">IFERROR(INDEX(Data!C:C, MATCH(1, (Data!B:B=B144) * (Data!D:D=C144), 0)), "")*F144+G144</f>
        <v>0</v>
      </c>
    </row>
    <row r="145" spans="6:8" x14ac:dyDescent="0.2">
      <c r="F145" s="3">
        <f t="shared" si="8"/>
        <v>0</v>
      </c>
      <c r="G145" s="3">
        <f t="shared" si="9"/>
        <v>0</v>
      </c>
      <c r="H145" cm="1">
        <f t="array" ref="H145">IFERROR(INDEX(Data!C:C, MATCH(1, (Data!B:B=B145) * (Data!D:D=C145), 0)), "")*F145+G145</f>
        <v>0</v>
      </c>
    </row>
    <row r="146" spans="6:8" x14ac:dyDescent="0.2">
      <c r="F146" s="3">
        <f t="shared" si="8"/>
        <v>0</v>
      </c>
      <c r="G146" s="3">
        <f t="shared" si="9"/>
        <v>0</v>
      </c>
      <c r="H146" cm="1">
        <f t="array" ref="H146">IFERROR(INDEX(Data!C:C, MATCH(1, (Data!B:B=B146) * (Data!D:D=C146), 0)), "")*F146+G146</f>
        <v>0</v>
      </c>
    </row>
    <row r="147" spans="6:8" x14ac:dyDescent="0.2">
      <c r="F147" s="3">
        <f t="shared" si="8"/>
        <v>0</v>
      </c>
      <c r="G147" s="3">
        <f t="shared" si="9"/>
        <v>0</v>
      </c>
      <c r="H147" cm="1">
        <f t="array" ref="H147">IFERROR(INDEX(Data!C:C, MATCH(1, (Data!B:B=B147) * (Data!D:D=C147), 0)), "")*F147+G147</f>
        <v>0</v>
      </c>
    </row>
    <row r="148" spans="6:8" x14ac:dyDescent="0.2">
      <c r="F148" s="3">
        <f t="shared" si="8"/>
        <v>0</v>
      </c>
      <c r="G148" s="3">
        <f t="shared" si="9"/>
        <v>0</v>
      </c>
      <c r="H148" cm="1">
        <f t="array" ref="H148">IFERROR(INDEX(Data!C:C, MATCH(1, (Data!B:B=B148) * (Data!D:D=C148), 0)), "")*F148+G148</f>
        <v>0</v>
      </c>
    </row>
    <row r="149" spans="6:8" x14ac:dyDescent="0.2">
      <c r="F149" s="3">
        <f t="shared" si="8"/>
        <v>0</v>
      </c>
      <c r="G149" s="3">
        <f t="shared" si="9"/>
        <v>0</v>
      </c>
      <c r="H149" cm="1">
        <f t="array" ref="H149">IFERROR(INDEX(Data!C:C, MATCH(1, (Data!B:B=B149) * (Data!D:D=C149), 0)), "")*F149+G149</f>
        <v>0</v>
      </c>
    </row>
    <row r="150" spans="6:8" ht="15.75" thickBot="1" x14ac:dyDescent="0.25">
      <c r="F150" s="21">
        <f t="shared" si="8"/>
        <v>0</v>
      </c>
      <c r="G150" s="21">
        <f t="shared" si="9"/>
        <v>0</v>
      </c>
      <c r="H150" cm="1">
        <f t="array" ref="H150">IFERROR(INDEX(Data!C:C, MATCH(1, (Data!B:B=B150) * (Data!D:D=C150), 0)), "")*F150+G150</f>
        <v>0</v>
      </c>
    </row>
    <row r="151" spans="6:8" ht="15.75" thickBot="1" x14ac:dyDescent="0.25">
      <c r="F151" s="21">
        <f t="shared" ref="F151:F214" si="10">IF(E151="", 0, VLOOKUP(E151, J:K, 2, FALSE))</f>
        <v>0</v>
      </c>
      <c r="G151" s="21">
        <f t="shared" ref="G151:G214" si="11">IF(E151="Teaching of Juniors", 1, 0)</f>
        <v>0</v>
      </c>
      <c r="H151" cm="1">
        <f t="array" ref="H151">IFERROR(INDEX(Data!C:C, MATCH(1, (Data!B:B=B151) * (Data!D:D=C151), 0)), "")*F151+G151</f>
        <v>0</v>
      </c>
    </row>
    <row r="152" spans="6:8" ht="15.75" thickBot="1" x14ac:dyDescent="0.25">
      <c r="F152" s="21">
        <f t="shared" si="10"/>
        <v>0</v>
      </c>
      <c r="G152" s="21">
        <f t="shared" si="11"/>
        <v>0</v>
      </c>
      <c r="H152" cm="1">
        <f t="array" ref="H152">IFERROR(INDEX(Data!C:C, MATCH(1, (Data!B:B=B152) * (Data!D:D=C152), 0)), "")*F152+G152</f>
        <v>0</v>
      </c>
    </row>
    <row r="153" spans="6:8" ht="15.75" thickBot="1" x14ac:dyDescent="0.25">
      <c r="F153" s="21">
        <f t="shared" si="10"/>
        <v>0</v>
      </c>
      <c r="G153" s="21">
        <f t="shared" si="11"/>
        <v>0</v>
      </c>
      <c r="H153" cm="1">
        <f t="array" ref="H153">IFERROR(INDEX(Data!C:C, MATCH(1, (Data!B:B=B153) * (Data!D:D=C153), 0)), "")*F153+G153</f>
        <v>0</v>
      </c>
    </row>
    <row r="154" spans="6:8" ht="15.75" thickBot="1" x14ac:dyDescent="0.25">
      <c r="F154" s="21">
        <f t="shared" si="10"/>
        <v>0</v>
      </c>
      <c r="G154" s="21">
        <f t="shared" si="11"/>
        <v>0</v>
      </c>
      <c r="H154" cm="1">
        <f t="array" ref="H154">IFERROR(INDEX(Data!C:C, MATCH(1, (Data!B:B=B154) * (Data!D:D=C154), 0)), "")*F154+G154</f>
        <v>0</v>
      </c>
    </row>
    <row r="155" spans="6:8" ht="15.75" thickBot="1" x14ac:dyDescent="0.25">
      <c r="F155" s="21">
        <f t="shared" si="10"/>
        <v>0</v>
      </c>
      <c r="G155" s="21">
        <f t="shared" si="11"/>
        <v>0</v>
      </c>
      <c r="H155" cm="1">
        <f t="array" ref="H155">IFERROR(INDEX(Data!C:C, MATCH(1, (Data!B:B=B155) * (Data!D:D=C155), 0)), "")*F155+G155</f>
        <v>0</v>
      </c>
    </row>
    <row r="156" spans="6:8" ht="15.75" thickBot="1" x14ac:dyDescent="0.25">
      <c r="F156" s="21">
        <f t="shared" si="10"/>
        <v>0</v>
      </c>
      <c r="G156" s="21">
        <f t="shared" si="11"/>
        <v>0</v>
      </c>
      <c r="H156" cm="1">
        <f t="array" ref="H156">IFERROR(INDEX(Data!C:C, MATCH(1, (Data!B:B=B156) * (Data!D:D=C156), 0)), "")*F156+G156</f>
        <v>0</v>
      </c>
    </row>
    <row r="157" spans="6:8" ht="15.75" thickBot="1" x14ac:dyDescent="0.25">
      <c r="F157" s="21">
        <f t="shared" si="10"/>
        <v>0</v>
      </c>
      <c r="G157" s="21">
        <f t="shared" si="11"/>
        <v>0</v>
      </c>
      <c r="H157" cm="1">
        <f t="array" ref="H157">IFERROR(INDEX(Data!C:C, MATCH(1, (Data!B:B=B157) * (Data!D:D=C157), 0)), "")*F157+G157</f>
        <v>0</v>
      </c>
    </row>
    <row r="158" spans="6:8" ht="15.75" thickBot="1" x14ac:dyDescent="0.25">
      <c r="F158" s="21">
        <f t="shared" si="10"/>
        <v>0</v>
      </c>
      <c r="G158" s="21">
        <f t="shared" si="11"/>
        <v>0</v>
      </c>
      <c r="H158" cm="1">
        <f t="array" ref="H158">IFERROR(INDEX(Data!C:C, MATCH(1, (Data!B:B=B158) * (Data!D:D=C158), 0)), "")*F158+G158</f>
        <v>0</v>
      </c>
    </row>
    <row r="159" spans="6:8" ht="15.75" thickBot="1" x14ac:dyDescent="0.25">
      <c r="F159" s="21">
        <f t="shared" si="10"/>
        <v>0</v>
      </c>
      <c r="G159" s="21">
        <f t="shared" si="11"/>
        <v>0</v>
      </c>
      <c r="H159" cm="1">
        <f t="array" ref="H159">IFERROR(INDEX(Data!C:C, MATCH(1, (Data!B:B=B159) * (Data!D:D=C159), 0)), "")*F159+G159</f>
        <v>0</v>
      </c>
    </row>
    <row r="160" spans="6:8" ht="15.75" thickBot="1" x14ac:dyDescent="0.25">
      <c r="F160" s="21">
        <f t="shared" si="10"/>
        <v>0</v>
      </c>
      <c r="G160" s="21">
        <f t="shared" si="11"/>
        <v>0</v>
      </c>
      <c r="H160" cm="1">
        <f t="array" ref="H160">IFERROR(INDEX(Data!C:C, MATCH(1, (Data!B:B=B160) * (Data!D:D=C160), 0)), "")*F160+G160</f>
        <v>0</v>
      </c>
    </row>
    <row r="161" spans="6:8" ht="15.75" thickBot="1" x14ac:dyDescent="0.25">
      <c r="F161" s="21">
        <f t="shared" si="10"/>
        <v>0</v>
      </c>
      <c r="G161" s="21">
        <f t="shared" si="11"/>
        <v>0</v>
      </c>
      <c r="H161" cm="1">
        <f t="array" ref="H161">IFERROR(INDEX(Data!C:C, MATCH(1, (Data!B:B=B161) * (Data!D:D=C161), 0)), "")*F161+G161</f>
        <v>0</v>
      </c>
    </row>
    <row r="162" spans="6:8" ht="15.75" thickBot="1" x14ac:dyDescent="0.25">
      <c r="F162" s="21">
        <f t="shared" si="10"/>
        <v>0</v>
      </c>
      <c r="G162" s="21">
        <f t="shared" si="11"/>
        <v>0</v>
      </c>
      <c r="H162" cm="1">
        <f t="array" ref="H162">IFERROR(INDEX(Data!C:C, MATCH(1, (Data!B:B=B162) * (Data!D:D=C162), 0)), "")*F162+G162</f>
        <v>0</v>
      </c>
    </row>
    <row r="163" spans="6:8" ht="15.75" thickBot="1" x14ac:dyDescent="0.25">
      <c r="F163" s="21">
        <f t="shared" si="10"/>
        <v>0</v>
      </c>
      <c r="G163" s="21">
        <f t="shared" si="11"/>
        <v>0</v>
      </c>
      <c r="H163" cm="1">
        <f t="array" ref="H163">IFERROR(INDEX(Data!C:C, MATCH(1, (Data!B:B=B163) * (Data!D:D=C163), 0)), "")*F163+G163</f>
        <v>0</v>
      </c>
    </row>
    <row r="164" spans="6:8" ht="15.75" thickBot="1" x14ac:dyDescent="0.25">
      <c r="F164" s="21">
        <f t="shared" si="10"/>
        <v>0</v>
      </c>
      <c r="G164" s="21">
        <f t="shared" si="11"/>
        <v>0</v>
      </c>
      <c r="H164" cm="1">
        <f t="array" ref="H164">IFERROR(INDEX(Data!C:C, MATCH(1, (Data!B:B=B164) * (Data!D:D=C164), 0)), "")*F164+G164</f>
        <v>0</v>
      </c>
    </row>
    <row r="165" spans="6:8" ht="15.75" thickBot="1" x14ac:dyDescent="0.25">
      <c r="F165" s="21">
        <f t="shared" si="10"/>
        <v>0</v>
      </c>
      <c r="G165" s="21">
        <f t="shared" si="11"/>
        <v>0</v>
      </c>
      <c r="H165" cm="1">
        <f t="array" ref="H165">IFERROR(INDEX(Data!C:C, MATCH(1, (Data!B:B=B165) * (Data!D:D=C165), 0)), "")*F165+G165</f>
        <v>0</v>
      </c>
    </row>
    <row r="166" spans="6:8" ht="15.75" thickBot="1" x14ac:dyDescent="0.25">
      <c r="F166" s="21">
        <f t="shared" si="10"/>
        <v>0</v>
      </c>
      <c r="G166" s="21">
        <f t="shared" si="11"/>
        <v>0</v>
      </c>
      <c r="H166" cm="1">
        <f t="array" ref="H166">IFERROR(INDEX(Data!C:C, MATCH(1, (Data!B:B=B166) * (Data!D:D=C166), 0)), "")*F166+G166</f>
        <v>0</v>
      </c>
    </row>
    <row r="167" spans="6:8" ht="15.75" thickBot="1" x14ac:dyDescent="0.25">
      <c r="F167" s="21">
        <f t="shared" si="10"/>
        <v>0</v>
      </c>
      <c r="G167" s="21">
        <f t="shared" si="11"/>
        <v>0</v>
      </c>
      <c r="H167" cm="1">
        <f t="array" ref="H167">IFERROR(INDEX(Data!C:C, MATCH(1, (Data!B:B=B167) * (Data!D:D=C167), 0)), "")*F167+G167</f>
        <v>0</v>
      </c>
    </row>
    <row r="168" spans="6:8" ht="15.75" thickBot="1" x14ac:dyDescent="0.25">
      <c r="F168" s="21">
        <f t="shared" si="10"/>
        <v>0</v>
      </c>
      <c r="G168" s="21">
        <f t="shared" si="11"/>
        <v>0</v>
      </c>
      <c r="H168" cm="1">
        <f t="array" ref="H168">IFERROR(INDEX(Data!C:C, MATCH(1, (Data!B:B=B168) * (Data!D:D=C168), 0)), "")*F168+G168</f>
        <v>0</v>
      </c>
    </row>
    <row r="169" spans="6:8" ht="15.75" thickBot="1" x14ac:dyDescent="0.25">
      <c r="F169" s="21">
        <f t="shared" si="10"/>
        <v>0</v>
      </c>
      <c r="G169" s="21">
        <f t="shared" si="11"/>
        <v>0</v>
      </c>
      <c r="H169" cm="1">
        <f t="array" ref="H169">IFERROR(INDEX(Data!C:C, MATCH(1, (Data!B:B=B169) * (Data!D:D=C169), 0)), "")*F169+G169</f>
        <v>0</v>
      </c>
    </row>
    <row r="170" spans="6:8" ht="15.75" thickBot="1" x14ac:dyDescent="0.25">
      <c r="F170" s="21">
        <f t="shared" si="10"/>
        <v>0</v>
      </c>
      <c r="G170" s="21">
        <f t="shared" si="11"/>
        <v>0</v>
      </c>
      <c r="H170" cm="1">
        <f t="array" ref="H170">IFERROR(INDEX(Data!C:C, MATCH(1, (Data!B:B=B170) * (Data!D:D=C170), 0)), "")*F170+G170</f>
        <v>0</v>
      </c>
    </row>
    <row r="171" spans="6:8" ht="15.75" thickBot="1" x14ac:dyDescent="0.25">
      <c r="F171" s="21">
        <f t="shared" si="10"/>
        <v>0</v>
      </c>
      <c r="G171" s="21">
        <f t="shared" si="11"/>
        <v>0</v>
      </c>
      <c r="H171" cm="1">
        <f t="array" ref="H171">IFERROR(INDEX(Data!C:C, MATCH(1, (Data!B:B=B171) * (Data!D:D=C171), 0)), "")*F171+G171</f>
        <v>0</v>
      </c>
    </row>
    <row r="172" spans="6:8" ht="15.75" thickBot="1" x14ac:dyDescent="0.25">
      <c r="F172" s="21">
        <f t="shared" si="10"/>
        <v>0</v>
      </c>
      <c r="G172" s="21">
        <f t="shared" si="11"/>
        <v>0</v>
      </c>
      <c r="H172" cm="1">
        <f t="array" ref="H172">IFERROR(INDEX(Data!C:C, MATCH(1, (Data!B:B=B172) * (Data!D:D=C172), 0)), "")*F172+G172</f>
        <v>0</v>
      </c>
    </row>
    <row r="173" spans="6:8" ht="15.75" thickBot="1" x14ac:dyDescent="0.25">
      <c r="F173" s="21">
        <f t="shared" si="10"/>
        <v>0</v>
      </c>
      <c r="G173" s="21">
        <f t="shared" si="11"/>
        <v>0</v>
      </c>
      <c r="H173" cm="1">
        <f t="array" ref="H173">IFERROR(INDEX(Data!C:C, MATCH(1, (Data!B:B=B173) * (Data!D:D=C173), 0)), "")*F173+G173</f>
        <v>0</v>
      </c>
    </row>
    <row r="174" spans="6:8" ht="15.75" thickBot="1" x14ac:dyDescent="0.25">
      <c r="F174" s="21">
        <f t="shared" si="10"/>
        <v>0</v>
      </c>
      <c r="G174" s="21">
        <f t="shared" si="11"/>
        <v>0</v>
      </c>
      <c r="H174" cm="1">
        <f t="array" ref="H174">IFERROR(INDEX(Data!C:C, MATCH(1, (Data!B:B=B174) * (Data!D:D=C174), 0)), "")*F174+G174</f>
        <v>0</v>
      </c>
    </row>
    <row r="175" spans="6:8" ht="15.75" thickBot="1" x14ac:dyDescent="0.25">
      <c r="F175" s="21">
        <f t="shared" si="10"/>
        <v>0</v>
      </c>
      <c r="G175" s="21">
        <f t="shared" si="11"/>
        <v>0</v>
      </c>
      <c r="H175" cm="1">
        <f t="array" ref="H175">IFERROR(INDEX(Data!C:C, MATCH(1, (Data!B:B=B175) * (Data!D:D=C175), 0)), "")*F175+G175</f>
        <v>0</v>
      </c>
    </row>
    <row r="176" spans="6:8" ht="15.75" thickBot="1" x14ac:dyDescent="0.25">
      <c r="F176" s="21">
        <f t="shared" si="10"/>
        <v>0</v>
      </c>
      <c r="G176" s="21">
        <f t="shared" si="11"/>
        <v>0</v>
      </c>
      <c r="H176" cm="1">
        <f t="array" ref="H176">IFERROR(INDEX(Data!C:C, MATCH(1, (Data!B:B=B176) * (Data!D:D=C176), 0)), "")*F176+G176</f>
        <v>0</v>
      </c>
    </row>
    <row r="177" spans="6:8" ht="15.75" thickBot="1" x14ac:dyDescent="0.25">
      <c r="F177" s="21">
        <f t="shared" si="10"/>
        <v>0</v>
      </c>
      <c r="G177" s="21">
        <f t="shared" si="11"/>
        <v>0</v>
      </c>
      <c r="H177" cm="1">
        <f t="array" ref="H177">IFERROR(INDEX(Data!C:C, MATCH(1, (Data!B:B=B177) * (Data!D:D=C177), 0)), "")*F177+G177</f>
        <v>0</v>
      </c>
    </row>
    <row r="178" spans="6:8" ht="15.75" thickBot="1" x14ac:dyDescent="0.25">
      <c r="F178" s="21">
        <f t="shared" si="10"/>
        <v>0</v>
      </c>
      <c r="G178" s="21">
        <f t="shared" si="11"/>
        <v>0</v>
      </c>
      <c r="H178" cm="1">
        <f t="array" ref="H178">IFERROR(INDEX(Data!C:C, MATCH(1, (Data!B:B=B178) * (Data!D:D=C178), 0)), "")*F178+G178</f>
        <v>0</v>
      </c>
    </row>
    <row r="179" spans="6:8" ht="15.75" thickBot="1" x14ac:dyDescent="0.25">
      <c r="F179" s="21">
        <f t="shared" si="10"/>
        <v>0</v>
      </c>
      <c r="G179" s="21">
        <f t="shared" si="11"/>
        <v>0</v>
      </c>
      <c r="H179" cm="1">
        <f t="array" ref="H179">IFERROR(INDEX(Data!C:C, MATCH(1, (Data!B:B=B179) * (Data!D:D=C179), 0)), "")*F179+G179</f>
        <v>0</v>
      </c>
    </row>
    <row r="180" spans="6:8" ht="15.75" thickBot="1" x14ac:dyDescent="0.25">
      <c r="F180" s="21">
        <f t="shared" si="10"/>
        <v>0</v>
      </c>
      <c r="G180" s="21">
        <f t="shared" si="11"/>
        <v>0</v>
      </c>
      <c r="H180" cm="1">
        <f t="array" ref="H180">IFERROR(INDEX(Data!C:C, MATCH(1, (Data!B:B=B180) * (Data!D:D=C180), 0)), "")*F180+G180</f>
        <v>0</v>
      </c>
    </row>
    <row r="181" spans="6:8" ht="15.75" thickBot="1" x14ac:dyDescent="0.25">
      <c r="F181" s="21">
        <f t="shared" si="10"/>
        <v>0</v>
      </c>
      <c r="G181" s="21">
        <f t="shared" si="11"/>
        <v>0</v>
      </c>
      <c r="H181" cm="1">
        <f t="array" ref="H181">IFERROR(INDEX(Data!C:C, MATCH(1, (Data!B:B=B181) * (Data!D:D=C181), 0)), "")*F181+G181</f>
        <v>0</v>
      </c>
    </row>
    <row r="182" spans="6:8" ht="15.75" thickBot="1" x14ac:dyDescent="0.25">
      <c r="F182" s="21">
        <f t="shared" si="10"/>
        <v>0</v>
      </c>
      <c r="G182" s="21">
        <f t="shared" si="11"/>
        <v>0</v>
      </c>
      <c r="H182" cm="1">
        <f t="array" ref="H182">IFERROR(INDEX(Data!C:C, MATCH(1, (Data!B:B=B182) * (Data!D:D=C182), 0)), "")*F182+G182</f>
        <v>0</v>
      </c>
    </row>
    <row r="183" spans="6:8" ht="15.75" thickBot="1" x14ac:dyDescent="0.25">
      <c r="F183" s="21">
        <f t="shared" si="10"/>
        <v>0</v>
      </c>
      <c r="G183" s="21">
        <f t="shared" si="11"/>
        <v>0</v>
      </c>
      <c r="H183" cm="1">
        <f t="array" ref="H183">IFERROR(INDEX(Data!C:C, MATCH(1, (Data!B:B=B183) * (Data!D:D=C183), 0)), "")*F183+G183</f>
        <v>0</v>
      </c>
    </row>
    <row r="184" spans="6:8" ht="15.75" thickBot="1" x14ac:dyDescent="0.25">
      <c r="F184" s="21">
        <f t="shared" si="10"/>
        <v>0</v>
      </c>
      <c r="G184" s="21">
        <f t="shared" si="11"/>
        <v>0</v>
      </c>
      <c r="H184" cm="1">
        <f t="array" ref="H184">IFERROR(INDEX(Data!C:C, MATCH(1, (Data!B:B=B184) * (Data!D:D=C184), 0)), "")*F184+G184</f>
        <v>0</v>
      </c>
    </row>
    <row r="185" spans="6:8" ht="15.75" thickBot="1" x14ac:dyDescent="0.25">
      <c r="F185" s="21">
        <f t="shared" si="10"/>
        <v>0</v>
      </c>
      <c r="G185" s="21">
        <f t="shared" si="11"/>
        <v>0</v>
      </c>
      <c r="H185" cm="1">
        <f t="array" ref="H185">IFERROR(INDEX(Data!C:C, MATCH(1, (Data!B:B=B185) * (Data!D:D=C185), 0)), "")*F185+G185</f>
        <v>0</v>
      </c>
    </row>
    <row r="186" spans="6:8" ht="15.75" thickBot="1" x14ac:dyDescent="0.25">
      <c r="F186" s="21">
        <f t="shared" si="10"/>
        <v>0</v>
      </c>
      <c r="G186" s="21">
        <f t="shared" si="11"/>
        <v>0</v>
      </c>
      <c r="H186" cm="1">
        <f t="array" ref="H186">IFERROR(INDEX(Data!C:C, MATCH(1, (Data!B:B=B186) * (Data!D:D=C186), 0)), "")*F186+G186</f>
        <v>0</v>
      </c>
    </row>
    <row r="187" spans="6:8" ht="15.75" thickBot="1" x14ac:dyDescent="0.25">
      <c r="F187" s="21">
        <f t="shared" si="10"/>
        <v>0</v>
      </c>
      <c r="G187" s="21">
        <f t="shared" si="11"/>
        <v>0</v>
      </c>
      <c r="H187" cm="1">
        <f t="array" ref="H187">IFERROR(INDEX(Data!C:C, MATCH(1, (Data!B:B=B187) * (Data!D:D=C187), 0)), "")*F187+G187</f>
        <v>0</v>
      </c>
    </row>
    <row r="188" spans="6:8" ht="15.75" thickBot="1" x14ac:dyDescent="0.25">
      <c r="F188" s="21">
        <f t="shared" si="10"/>
        <v>0</v>
      </c>
      <c r="G188" s="21">
        <f t="shared" si="11"/>
        <v>0</v>
      </c>
      <c r="H188" cm="1">
        <f t="array" ref="H188">IFERROR(INDEX(Data!C:C, MATCH(1, (Data!B:B=B188) * (Data!D:D=C188), 0)), "")*F188+G188</f>
        <v>0</v>
      </c>
    </row>
    <row r="189" spans="6:8" ht="15.75" thickBot="1" x14ac:dyDescent="0.25">
      <c r="F189" s="21">
        <f t="shared" si="10"/>
        <v>0</v>
      </c>
      <c r="G189" s="21">
        <f t="shared" si="11"/>
        <v>0</v>
      </c>
      <c r="H189" cm="1">
        <f t="array" ref="H189">IFERROR(INDEX(Data!C:C, MATCH(1, (Data!B:B=B189) * (Data!D:D=C189), 0)), "")*F189+G189</f>
        <v>0</v>
      </c>
    </row>
    <row r="190" spans="6:8" ht="15.75" thickBot="1" x14ac:dyDescent="0.25">
      <c r="F190" s="21">
        <f t="shared" si="10"/>
        <v>0</v>
      </c>
      <c r="G190" s="21">
        <f t="shared" si="11"/>
        <v>0</v>
      </c>
      <c r="H190" cm="1">
        <f t="array" ref="H190">IFERROR(INDEX(Data!C:C, MATCH(1, (Data!B:B=B190) * (Data!D:D=C190), 0)), "")*F190+G190</f>
        <v>0</v>
      </c>
    </row>
    <row r="191" spans="6:8" ht="15.75" thickBot="1" x14ac:dyDescent="0.25">
      <c r="F191" s="21">
        <f t="shared" si="10"/>
        <v>0</v>
      </c>
      <c r="G191" s="21">
        <f t="shared" si="11"/>
        <v>0</v>
      </c>
      <c r="H191" cm="1">
        <f t="array" ref="H191">IFERROR(INDEX(Data!C:C, MATCH(1, (Data!B:B=B191) * (Data!D:D=C191), 0)), "")*F191+G191</f>
        <v>0</v>
      </c>
    </row>
    <row r="192" spans="6:8" ht="15.75" thickBot="1" x14ac:dyDescent="0.25">
      <c r="F192" s="21">
        <f t="shared" si="10"/>
        <v>0</v>
      </c>
      <c r="G192" s="21">
        <f t="shared" si="11"/>
        <v>0</v>
      </c>
      <c r="H192" cm="1">
        <f t="array" ref="H192">IFERROR(INDEX(Data!C:C, MATCH(1, (Data!B:B=B192) * (Data!D:D=C192), 0)), "")*F192+G192</f>
        <v>0</v>
      </c>
    </row>
    <row r="193" spans="6:8" ht="15.75" thickBot="1" x14ac:dyDescent="0.25">
      <c r="F193" s="21">
        <f t="shared" si="10"/>
        <v>0</v>
      </c>
      <c r="G193" s="21">
        <f t="shared" si="11"/>
        <v>0</v>
      </c>
      <c r="H193" cm="1">
        <f t="array" ref="H193">IFERROR(INDEX(Data!C:C, MATCH(1, (Data!B:B=B193) * (Data!D:D=C193), 0)), "")*F193+G193</f>
        <v>0</v>
      </c>
    </row>
    <row r="194" spans="6:8" ht="15.75" thickBot="1" x14ac:dyDescent="0.25">
      <c r="F194" s="21">
        <f t="shared" si="10"/>
        <v>0</v>
      </c>
      <c r="G194" s="21">
        <f t="shared" si="11"/>
        <v>0</v>
      </c>
      <c r="H194" cm="1">
        <f t="array" ref="H194">IFERROR(INDEX(Data!C:C, MATCH(1, (Data!B:B=B194) * (Data!D:D=C194), 0)), "")*F194+G194</f>
        <v>0</v>
      </c>
    </row>
    <row r="195" spans="6:8" ht="15.75" thickBot="1" x14ac:dyDescent="0.25">
      <c r="F195" s="21">
        <f t="shared" si="10"/>
        <v>0</v>
      </c>
      <c r="G195" s="21">
        <f t="shared" si="11"/>
        <v>0</v>
      </c>
      <c r="H195" cm="1">
        <f t="array" ref="H195">IFERROR(INDEX(Data!C:C, MATCH(1, (Data!B:B=B195) * (Data!D:D=C195), 0)), "")*F195+G195</f>
        <v>0</v>
      </c>
    </row>
    <row r="196" spans="6:8" ht="15.75" thickBot="1" x14ac:dyDescent="0.25">
      <c r="F196" s="21">
        <f t="shared" si="10"/>
        <v>0</v>
      </c>
      <c r="G196" s="21">
        <f t="shared" si="11"/>
        <v>0</v>
      </c>
      <c r="H196" cm="1">
        <f t="array" ref="H196">IFERROR(INDEX(Data!C:C, MATCH(1, (Data!B:B=B196) * (Data!D:D=C196), 0)), "")*F196+G196</f>
        <v>0</v>
      </c>
    </row>
    <row r="197" spans="6:8" ht="15.75" thickBot="1" x14ac:dyDescent="0.25">
      <c r="F197" s="21">
        <f t="shared" si="10"/>
        <v>0</v>
      </c>
      <c r="G197" s="21">
        <f t="shared" si="11"/>
        <v>0</v>
      </c>
      <c r="H197" cm="1">
        <f t="array" ref="H197">IFERROR(INDEX(Data!C:C, MATCH(1, (Data!B:B=B197) * (Data!D:D=C197), 0)), "")*F197+G197</f>
        <v>0</v>
      </c>
    </row>
    <row r="198" spans="6:8" ht="15.75" thickBot="1" x14ac:dyDescent="0.25">
      <c r="F198" s="21">
        <f t="shared" si="10"/>
        <v>0</v>
      </c>
      <c r="G198" s="21">
        <f t="shared" si="11"/>
        <v>0</v>
      </c>
      <c r="H198" cm="1">
        <f t="array" ref="H198">IFERROR(INDEX(Data!C:C, MATCH(1, (Data!B:B=B198) * (Data!D:D=C198), 0)), "")*F198+G198</f>
        <v>0</v>
      </c>
    </row>
    <row r="199" spans="6:8" ht="15.75" thickBot="1" x14ac:dyDescent="0.25">
      <c r="F199" s="21">
        <f t="shared" si="10"/>
        <v>0</v>
      </c>
      <c r="G199" s="21">
        <f t="shared" si="11"/>
        <v>0</v>
      </c>
      <c r="H199" cm="1">
        <f t="array" ref="H199">IFERROR(INDEX(Data!C:C, MATCH(1, (Data!B:B=B199) * (Data!D:D=C199), 0)), "")*F199+G199</f>
        <v>0</v>
      </c>
    </row>
    <row r="200" spans="6:8" ht="15.75" thickBot="1" x14ac:dyDescent="0.25">
      <c r="F200" s="21">
        <f t="shared" si="10"/>
        <v>0</v>
      </c>
      <c r="G200" s="21">
        <f t="shared" si="11"/>
        <v>0</v>
      </c>
      <c r="H200" cm="1">
        <f t="array" ref="H200">IFERROR(INDEX(Data!C:C, MATCH(1, (Data!B:B=B200) * (Data!D:D=C200), 0)), "")*F200+G200</f>
        <v>0</v>
      </c>
    </row>
    <row r="201" spans="6:8" ht="15.75" thickBot="1" x14ac:dyDescent="0.25">
      <c r="F201" s="21">
        <f t="shared" si="10"/>
        <v>0</v>
      </c>
      <c r="G201" s="21">
        <f t="shared" si="11"/>
        <v>0</v>
      </c>
      <c r="H201" cm="1">
        <f t="array" ref="H201">IFERROR(INDEX(Data!C:C, MATCH(1, (Data!B:B=B201) * (Data!D:D=C201), 0)), "")*F201+G201</f>
        <v>0</v>
      </c>
    </row>
    <row r="202" spans="6:8" ht="15.75" thickBot="1" x14ac:dyDescent="0.25">
      <c r="F202" s="21">
        <f t="shared" si="10"/>
        <v>0</v>
      </c>
      <c r="G202" s="21">
        <f t="shared" si="11"/>
        <v>0</v>
      </c>
      <c r="H202" cm="1">
        <f t="array" ref="H202">IFERROR(INDEX(Data!C:C, MATCH(1, (Data!B:B=B202) * (Data!D:D=C202), 0)), "")*F202+G202</f>
        <v>0</v>
      </c>
    </row>
    <row r="203" spans="6:8" ht="15.75" thickBot="1" x14ac:dyDescent="0.25">
      <c r="F203" s="21">
        <f t="shared" si="10"/>
        <v>0</v>
      </c>
      <c r="G203" s="21">
        <f t="shared" si="11"/>
        <v>0</v>
      </c>
      <c r="H203" cm="1">
        <f t="array" ref="H203">IFERROR(INDEX(Data!C:C, MATCH(1, (Data!B:B=B203) * (Data!D:D=C203), 0)), "")*F203+G203</f>
        <v>0</v>
      </c>
    </row>
    <row r="204" spans="6:8" ht="15.75" thickBot="1" x14ac:dyDescent="0.25">
      <c r="F204" s="21">
        <f t="shared" si="10"/>
        <v>0</v>
      </c>
      <c r="G204" s="21">
        <f t="shared" si="11"/>
        <v>0</v>
      </c>
      <c r="H204" cm="1">
        <f t="array" ref="H204">IFERROR(INDEX(Data!C:C, MATCH(1, (Data!B:B=B204) * (Data!D:D=C204), 0)), "")*F204+G204</f>
        <v>0</v>
      </c>
    </row>
    <row r="205" spans="6:8" ht="15.75" thickBot="1" x14ac:dyDescent="0.25">
      <c r="F205" s="21">
        <f t="shared" si="10"/>
        <v>0</v>
      </c>
      <c r="G205" s="21">
        <f t="shared" si="11"/>
        <v>0</v>
      </c>
      <c r="H205" cm="1">
        <f t="array" ref="H205">IFERROR(INDEX(Data!C:C, MATCH(1, (Data!B:B=B205) * (Data!D:D=C205), 0)), "")*F205+G205</f>
        <v>0</v>
      </c>
    </row>
    <row r="206" spans="6:8" ht="15.75" thickBot="1" x14ac:dyDescent="0.25">
      <c r="F206" s="21">
        <f t="shared" si="10"/>
        <v>0</v>
      </c>
      <c r="G206" s="21">
        <f t="shared" si="11"/>
        <v>0</v>
      </c>
      <c r="H206" cm="1">
        <f t="array" ref="H206">IFERROR(INDEX(Data!C:C, MATCH(1, (Data!B:B=B206) * (Data!D:D=C206), 0)), "")*F206+G206</f>
        <v>0</v>
      </c>
    </row>
    <row r="207" spans="6:8" ht="15.75" thickBot="1" x14ac:dyDescent="0.25">
      <c r="F207" s="21">
        <f t="shared" si="10"/>
        <v>0</v>
      </c>
      <c r="G207" s="21">
        <f t="shared" si="11"/>
        <v>0</v>
      </c>
      <c r="H207" cm="1">
        <f t="array" ref="H207">IFERROR(INDEX(Data!C:C, MATCH(1, (Data!B:B=B207) * (Data!D:D=C207), 0)), "")*F207+G207</f>
        <v>0</v>
      </c>
    </row>
    <row r="208" spans="6:8" ht="15.75" thickBot="1" x14ac:dyDescent="0.25">
      <c r="F208" s="21">
        <f t="shared" si="10"/>
        <v>0</v>
      </c>
      <c r="G208" s="21">
        <f t="shared" si="11"/>
        <v>0</v>
      </c>
      <c r="H208" cm="1">
        <f t="array" ref="H208">IFERROR(INDEX(Data!C:C, MATCH(1, (Data!B:B=B208) * (Data!D:D=C208), 0)), "")*F208+G208</f>
        <v>0</v>
      </c>
    </row>
    <row r="209" spans="6:8" ht="15.75" thickBot="1" x14ac:dyDescent="0.25">
      <c r="F209" s="21">
        <f t="shared" si="10"/>
        <v>0</v>
      </c>
      <c r="G209" s="21">
        <f t="shared" si="11"/>
        <v>0</v>
      </c>
      <c r="H209" cm="1">
        <f t="array" ref="H209">IFERROR(INDEX(Data!C:C, MATCH(1, (Data!B:B=B209) * (Data!D:D=C209), 0)), "")*F209+G209</f>
        <v>0</v>
      </c>
    </row>
    <row r="210" spans="6:8" ht="15.75" thickBot="1" x14ac:dyDescent="0.25">
      <c r="F210" s="21">
        <f t="shared" si="10"/>
        <v>0</v>
      </c>
      <c r="G210" s="21">
        <f t="shared" si="11"/>
        <v>0</v>
      </c>
      <c r="H210" cm="1">
        <f t="array" ref="H210">IFERROR(INDEX(Data!C:C, MATCH(1, (Data!B:B=B210) * (Data!D:D=C210), 0)), "")*F210+G210</f>
        <v>0</v>
      </c>
    </row>
    <row r="211" spans="6:8" ht="15.75" thickBot="1" x14ac:dyDescent="0.25">
      <c r="F211" s="21">
        <f t="shared" si="10"/>
        <v>0</v>
      </c>
      <c r="G211" s="21">
        <f t="shared" si="11"/>
        <v>0</v>
      </c>
      <c r="H211" cm="1">
        <f t="array" ref="H211">IFERROR(INDEX(Data!C:C, MATCH(1, (Data!B:B=B211) * (Data!D:D=C211), 0)), "")*F211+G211</f>
        <v>0</v>
      </c>
    </row>
    <row r="212" spans="6:8" ht="15.75" thickBot="1" x14ac:dyDescent="0.25">
      <c r="F212" s="21">
        <f t="shared" si="10"/>
        <v>0</v>
      </c>
      <c r="G212" s="21">
        <f t="shared" si="11"/>
        <v>0</v>
      </c>
      <c r="H212" cm="1">
        <f t="array" ref="H212">IFERROR(INDEX(Data!C:C, MATCH(1, (Data!B:B=B212) * (Data!D:D=C212), 0)), "")*F212+G212</f>
        <v>0</v>
      </c>
    </row>
    <row r="213" spans="6:8" ht="15.75" thickBot="1" x14ac:dyDescent="0.25">
      <c r="F213" s="21">
        <f t="shared" si="10"/>
        <v>0</v>
      </c>
      <c r="G213" s="21">
        <f t="shared" si="11"/>
        <v>0</v>
      </c>
      <c r="H213" cm="1">
        <f t="array" ref="H213">IFERROR(INDEX(Data!C:C, MATCH(1, (Data!B:B=B213) * (Data!D:D=C213), 0)), "")*F213+G213</f>
        <v>0</v>
      </c>
    </row>
    <row r="214" spans="6:8" ht="15.75" thickBot="1" x14ac:dyDescent="0.25">
      <c r="F214" s="21">
        <f t="shared" si="10"/>
        <v>0</v>
      </c>
      <c r="G214" s="21">
        <f t="shared" si="11"/>
        <v>0</v>
      </c>
      <c r="H214" cm="1">
        <f t="array" ref="H214">IFERROR(INDEX(Data!C:C, MATCH(1, (Data!B:B=B214) * (Data!D:D=C214), 0)), "")*F214+G214</f>
        <v>0</v>
      </c>
    </row>
    <row r="215" spans="6:8" ht="15.75" thickBot="1" x14ac:dyDescent="0.25">
      <c r="F215" s="21">
        <f t="shared" ref="F215:F278" si="12">IF(E215="", 0, VLOOKUP(E215, J:K, 2, FALSE))</f>
        <v>0</v>
      </c>
      <c r="G215" s="21">
        <f t="shared" ref="G215:G278" si="13">IF(E215="Teaching of Juniors", 1, 0)</f>
        <v>0</v>
      </c>
      <c r="H215" cm="1">
        <f t="array" ref="H215">IFERROR(INDEX(Data!C:C, MATCH(1, (Data!B:B=B215) * (Data!D:D=C215), 0)), "")*F215+G215</f>
        <v>0</v>
      </c>
    </row>
    <row r="216" spans="6:8" ht="15.75" thickBot="1" x14ac:dyDescent="0.25">
      <c r="F216" s="21">
        <f t="shared" si="12"/>
        <v>0</v>
      </c>
      <c r="G216" s="21">
        <f t="shared" si="13"/>
        <v>0</v>
      </c>
      <c r="H216" cm="1">
        <f t="array" ref="H216">IFERROR(INDEX(Data!C:C, MATCH(1, (Data!B:B=B216) * (Data!D:D=C216), 0)), "")*F216+G216</f>
        <v>0</v>
      </c>
    </row>
    <row r="217" spans="6:8" ht="15.75" thickBot="1" x14ac:dyDescent="0.25">
      <c r="F217" s="21">
        <f t="shared" si="12"/>
        <v>0</v>
      </c>
      <c r="G217" s="21">
        <f t="shared" si="13"/>
        <v>0</v>
      </c>
      <c r="H217" cm="1">
        <f t="array" ref="H217">IFERROR(INDEX(Data!C:C, MATCH(1, (Data!B:B=B217) * (Data!D:D=C217), 0)), "")*F217+G217</f>
        <v>0</v>
      </c>
    </row>
    <row r="218" spans="6:8" ht="15.75" thickBot="1" x14ac:dyDescent="0.25">
      <c r="F218" s="21">
        <f t="shared" si="12"/>
        <v>0</v>
      </c>
      <c r="G218" s="21">
        <f t="shared" si="13"/>
        <v>0</v>
      </c>
      <c r="H218" cm="1">
        <f t="array" ref="H218">IFERROR(INDEX(Data!C:C, MATCH(1, (Data!B:B=B218) * (Data!D:D=C218), 0)), "")*F218+G218</f>
        <v>0</v>
      </c>
    </row>
    <row r="219" spans="6:8" ht="15.75" thickBot="1" x14ac:dyDescent="0.25">
      <c r="F219" s="21">
        <f t="shared" si="12"/>
        <v>0</v>
      </c>
      <c r="G219" s="21">
        <f t="shared" si="13"/>
        <v>0</v>
      </c>
      <c r="H219" cm="1">
        <f t="array" ref="H219">IFERROR(INDEX(Data!C:C, MATCH(1, (Data!B:B=B219) * (Data!D:D=C219), 0)), "")*F219+G219</f>
        <v>0</v>
      </c>
    </row>
    <row r="220" spans="6:8" ht="15.75" thickBot="1" x14ac:dyDescent="0.25">
      <c r="F220" s="21">
        <f t="shared" si="12"/>
        <v>0</v>
      </c>
      <c r="G220" s="21">
        <f t="shared" si="13"/>
        <v>0</v>
      </c>
      <c r="H220" cm="1">
        <f t="array" ref="H220">IFERROR(INDEX(Data!C:C, MATCH(1, (Data!B:B=B220) * (Data!D:D=C220), 0)), "")*F220+G220</f>
        <v>0</v>
      </c>
    </row>
    <row r="221" spans="6:8" ht="15.75" thickBot="1" x14ac:dyDescent="0.25">
      <c r="F221" s="21">
        <f t="shared" si="12"/>
        <v>0</v>
      </c>
      <c r="G221" s="21">
        <f t="shared" si="13"/>
        <v>0</v>
      </c>
      <c r="H221" cm="1">
        <f t="array" ref="H221">IFERROR(INDEX(Data!C:C, MATCH(1, (Data!B:B=B221) * (Data!D:D=C221), 0)), "")*F221+G221</f>
        <v>0</v>
      </c>
    </row>
    <row r="222" spans="6:8" ht="15.75" thickBot="1" x14ac:dyDescent="0.25">
      <c r="F222" s="21">
        <f t="shared" si="12"/>
        <v>0</v>
      </c>
      <c r="G222" s="21">
        <f t="shared" si="13"/>
        <v>0</v>
      </c>
      <c r="H222" cm="1">
        <f t="array" ref="H222">IFERROR(INDEX(Data!C:C, MATCH(1, (Data!B:B=B222) * (Data!D:D=C222), 0)), "")*F222+G222</f>
        <v>0</v>
      </c>
    </row>
    <row r="223" spans="6:8" ht="15.75" thickBot="1" x14ac:dyDescent="0.25">
      <c r="F223" s="21">
        <f t="shared" si="12"/>
        <v>0</v>
      </c>
      <c r="G223" s="21">
        <f t="shared" si="13"/>
        <v>0</v>
      </c>
      <c r="H223" cm="1">
        <f t="array" ref="H223">IFERROR(INDEX(Data!C:C, MATCH(1, (Data!B:B=B223) * (Data!D:D=C223), 0)), "")*F223+G223</f>
        <v>0</v>
      </c>
    </row>
    <row r="224" spans="6:8" ht="15.75" thickBot="1" x14ac:dyDescent="0.25">
      <c r="F224" s="21">
        <f t="shared" si="12"/>
        <v>0</v>
      </c>
      <c r="G224" s="21">
        <f t="shared" si="13"/>
        <v>0</v>
      </c>
      <c r="H224" cm="1">
        <f t="array" ref="H224">IFERROR(INDEX(Data!C:C, MATCH(1, (Data!B:B=B224) * (Data!D:D=C224), 0)), "")*F224+G224</f>
        <v>0</v>
      </c>
    </row>
    <row r="225" spans="6:8" ht="15.75" thickBot="1" x14ac:dyDescent="0.25">
      <c r="F225" s="21">
        <f t="shared" si="12"/>
        <v>0</v>
      </c>
      <c r="G225" s="21">
        <f t="shared" si="13"/>
        <v>0</v>
      </c>
      <c r="H225" cm="1">
        <f t="array" ref="H225">IFERROR(INDEX(Data!C:C, MATCH(1, (Data!B:B=B225) * (Data!D:D=C225), 0)), "")*F225+G225</f>
        <v>0</v>
      </c>
    </row>
    <row r="226" spans="6:8" ht="15.75" thickBot="1" x14ac:dyDescent="0.25">
      <c r="F226" s="21">
        <f t="shared" si="12"/>
        <v>0</v>
      </c>
      <c r="G226" s="21">
        <f t="shared" si="13"/>
        <v>0</v>
      </c>
      <c r="H226" cm="1">
        <f t="array" ref="H226">IFERROR(INDEX(Data!C:C, MATCH(1, (Data!B:B=B226) * (Data!D:D=C226), 0)), "")*F226+G226</f>
        <v>0</v>
      </c>
    </row>
    <row r="227" spans="6:8" ht="15.75" thickBot="1" x14ac:dyDescent="0.25">
      <c r="F227" s="21">
        <f t="shared" si="12"/>
        <v>0</v>
      </c>
      <c r="G227" s="21">
        <f t="shared" si="13"/>
        <v>0</v>
      </c>
      <c r="H227" cm="1">
        <f t="array" ref="H227">IFERROR(INDEX(Data!C:C, MATCH(1, (Data!B:B=B227) * (Data!D:D=C227), 0)), "")*F227+G227</f>
        <v>0</v>
      </c>
    </row>
    <row r="228" spans="6:8" ht="15.75" thickBot="1" x14ac:dyDescent="0.25">
      <c r="F228" s="21">
        <f t="shared" si="12"/>
        <v>0</v>
      </c>
      <c r="G228" s="21">
        <f t="shared" si="13"/>
        <v>0</v>
      </c>
      <c r="H228" cm="1">
        <f t="array" ref="H228">IFERROR(INDEX(Data!C:C, MATCH(1, (Data!B:B=B228) * (Data!D:D=C228), 0)), "")*F228+G228</f>
        <v>0</v>
      </c>
    </row>
    <row r="229" spans="6:8" ht="15.75" thickBot="1" x14ac:dyDescent="0.25">
      <c r="F229" s="21">
        <f t="shared" si="12"/>
        <v>0</v>
      </c>
      <c r="G229" s="21">
        <f t="shared" si="13"/>
        <v>0</v>
      </c>
      <c r="H229" cm="1">
        <f t="array" ref="H229">IFERROR(INDEX(Data!C:C, MATCH(1, (Data!B:B=B229) * (Data!D:D=C229), 0)), "")*F229+G229</f>
        <v>0</v>
      </c>
    </row>
    <row r="230" spans="6:8" ht="15.75" thickBot="1" x14ac:dyDescent="0.25">
      <c r="F230" s="21">
        <f t="shared" si="12"/>
        <v>0</v>
      </c>
      <c r="G230" s="21">
        <f t="shared" si="13"/>
        <v>0</v>
      </c>
      <c r="H230" cm="1">
        <f t="array" ref="H230">IFERROR(INDEX(Data!C:C, MATCH(1, (Data!B:B=B230) * (Data!D:D=C230), 0)), "")*F230+G230</f>
        <v>0</v>
      </c>
    </row>
    <row r="231" spans="6:8" ht="15.75" thickBot="1" x14ac:dyDescent="0.25">
      <c r="F231" s="21">
        <f t="shared" si="12"/>
        <v>0</v>
      </c>
      <c r="G231" s="21">
        <f t="shared" si="13"/>
        <v>0</v>
      </c>
      <c r="H231" cm="1">
        <f t="array" ref="H231">IFERROR(INDEX(Data!C:C, MATCH(1, (Data!B:B=B231) * (Data!D:D=C231), 0)), "")*F231+G231</f>
        <v>0</v>
      </c>
    </row>
    <row r="232" spans="6:8" ht="15.75" thickBot="1" x14ac:dyDescent="0.25">
      <c r="F232" s="21">
        <f t="shared" si="12"/>
        <v>0</v>
      </c>
      <c r="G232" s="21">
        <f t="shared" si="13"/>
        <v>0</v>
      </c>
      <c r="H232" cm="1">
        <f t="array" ref="H232">IFERROR(INDEX(Data!C:C, MATCH(1, (Data!B:B=B232) * (Data!D:D=C232), 0)), "")*F232+G232</f>
        <v>0</v>
      </c>
    </row>
    <row r="233" spans="6:8" ht="15.75" thickBot="1" x14ac:dyDescent="0.25">
      <c r="F233" s="21">
        <f t="shared" si="12"/>
        <v>0</v>
      </c>
      <c r="G233" s="21">
        <f t="shared" si="13"/>
        <v>0</v>
      </c>
      <c r="H233" cm="1">
        <f t="array" ref="H233">IFERROR(INDEX(Data!C:C, MATCH(1, (Data!B:B=B233) * (Data!D:D=C233), 0)), "")*F233+G233</f>
        <v>0</v>
      </c>
    </row>
    <row r="234" spans="6:8" ht="15.75" thickBot="1" x14ac:dyDescent="0.25">
      <c r="F234" s="21">
        <f t="shared" si="12"/>
        <v>0</v>
      </c>
      <c r="G234" s="21">
        <f t="shared" si="13"/>
        <v>0</v>
      </c>
      <c r="H234" cm="1">
        <f t="array" ref="H234">IFERROR(INDEX(Data!C:C, MATCH(1, (Data!B:B=B234) * (Data!D:D=C234), 0)), "")*F234+G234</f>
        <v>0</v>
      </c>
    </row>
    <row r="235" spans="6:8" ht="15.75" thickBot="1" x14ac:dyDescent="0.25">
      <c r="F235" s="21">
        <f t="shared" si="12"/>
        <v>0</v>
      </c>
      <c r="G235" s="21">
        <f t="shared" si="13"/>
        <v>0</v>
      </c>
      <c r="H235" cm="1">
        <f t="array" ref="H235">IFERROR(INDEX(Data!C:C, MATCH(1, (Data!B:B=B235) * (Data!D:D=C235), 0)), "")*F235+G235</f>
        <v>0</v>
      </c>
    </row>
    <row r="236" spans="6:8" ht="15.75" thickBot="1" x14ac:dyDescent="0.25">
      <c r="F236" s="21">
        <f t="shared" si="12"/>
        <v>0</v>
      </c>
      <c r="G236" s="21">
        <f t="shared" si="13"/>
        <v>0</v>
      </c>
      <c r="H236" cm="1">
        <f t="array" ref="H236">IFERROR(INDEX(Data!C:C, MATCH(1, (Data!B:B=B236) * (Data!D:D=C236), 0)), "")*F236+G236</f>
        <v>0</v>
      </c>
    </row>
    <row r="237" spans="6:8" ht="15.75" thickBot="1" x14ac:dyDescent="0.25">
      <c r="F237" s="21">
        <f t="shared" si="12"/>
        <v>0</v>
      </c>
      <c r="G237" s="21">
        <f t="shared" si="13"/>
        <v>0</v>
      </c>
      <c r="H237" cm="1">
        <f t="array" ref="H237">IFERROR(INDEX(Data!C:C, MATCH(1, (Data!B:B=B237) * (Data!D:D=C237), 0)), "")*F237+G237</f>
        <v>0</v>
      </c>
    </row>
    <row r="238" spans="6:8" ht="15.75" thickBot="1" x14ac:dyDescent="0.25">
      <c r="F238" s="21">
        <f t="shared" si="12"/>
        <v>0</v>
      </c>
      <c r="G238" s="21">
        <f t="shared" si="13"/>
        <v>0</v>
      </c>
      <c r="H238" cm="1">
        <f t="array" ref="H238">IFERROR(INDEX(Data!C:C, MATCH(1, (Data!B:B=B238) * (Data!D:D=C238), 0)), "")*F238+G238</f>
        <v>0</v>
      </c>
    </row>
    <row r="239" spans="6:8" ht="15.75" thickBot="1" x14ac:dyDescent="0.25">
      <c r="F239" s="21">
        <f t="shared" si="12"/>
        <v>0</v>
      </c>
      <c r="G239" s="21">
        <f t="shared" si="13"/>
        <v>0</v>
      </c>
      <c r="H239" cm="1">
        <f t="array" ref="H239">IFERROR(INDEX(Data!C:C, MATCH(1, (Data!B:B=B239) * (Data!D:D=C239), 0)), "")*F239+G239</f>
        <v>0</v>
      </c>
    </row>
    <row r="240" spans="6:8" ht="15.75" thickBot="1" x14ac:dyDescent="0.25">
      <c r="F240" s="21">
        <f t="shared" si="12"/>
        <v>0</v>
      </c>
      <c r="G240" s="21">
        <f t="shared" si="13"/>
        <v>0</v>
      </c>
      <c r="H240" cm="1">
        <f t="array" ref="H240">IFERROR(INDEX(Data!C:C, MATCH(1, (Data!B:B=B240) * (Data!D:D=C240), 0)), "")*F240+G240</f>
        <v>0</v>
      </c>
    </row>
    <row r="241" spans="6:8" ht="15.75" thickBot="1" x14ac:dyDescent="0.25">
      <c r="F241" s="21">
        <f t="shared" si="12"/>
        <v>0</v>
      </c>
      <c r="G241" s="21">
        <f t="shared" si="13"/>
        <v>0</v>
      </c>
      <c r="H241" cm="1">
        <f t="array" ref="H241">IFERROR(INDEX(Data!C:C, MATCH(1, (Data!B:B=B241) * (Data!D:D=C241), 0)), "")*F241+G241</f>
        <v>0</v>
      </c>
    </row>
    <row r="242" spans="6:8" ht="15.75" thickBot="1" x14ac:dyDescent="0.25">
      <c r="F242" s="21">
        <f t="shared" si="12"/>
        <v>0</v>
      </c>
      <c r="G242" s="21">
        <f t="shared" si="13"/>
        <v>0</v>
      </c>
      <c r="H242" cm="1">
        <f t="array" ref="H242">IFERROR(INDEX(Data!C:C, MATCH(1, (Data!B:B=B242) * (Data!D:D=C242), 0)), "")*F242+G242</f>
        <v>0</v>
      </c>
    </row>
    <row r="243" spans="6:8" ht="15.75" thickBot="1" x14ac:dyDescent="0.25">
      <c r="F243" s="21">
        <f t="shared" si="12"/>
        <v>0</v>
      </c>
      <c r="G243" s="21">
        <f t="shared" si="13"/>
        <v>0</v>
      </c>
      <c r="H243" cm="1">
        <f t="array" ref="H243">IFERROR(INDEX(Data!C:C, MATCH(1, (Data!B:B=B243) * (Data!D:D=C243), 0)), "")*F243+G243</f>
        <v>0</v>
      </c>
    </row>
    <row r="244" spans="6:8" ht="15.75" thickBot="1" x14ac:dyDescent="0.25">
      <c r="F244" s="21">
        <f t="shared" si="12"/>
        <v>0</v>
      </c>
      <c r="G244" s="21">
        <f t="shared" si="13"/>
        <v>0</v>
      </c>
      <c r="H244" cm="1">
        <f t="array" ref="H244">IFERROR(INDEX(Data!C:C, MATCH(1, (Data!B:B=B244) * (Data!D:D=C244), 0)), "")*F244+G244</f>
        <v>0</v>
      </c>
    </row>
    <row r="245" spans="6:8" ht="15.75" thickBot="1" x14ac:dyDescent="0.25">
      <c r="F245" s="21">
        <f t="shared" si="12"/>
        <v>0</v>
      </c>
      <c r="G245" s="21">
        <f t="shared" si="13"/>
        <v>0</v>
      </c>
      <c r="H245" cm="1">
        <f t="array" ref="H245">IFERROR(INDEX(Data!C:C, MATCH(1, (Data!B:B=B245) * (Data!D:D=C245), 0)), "")*F245+G245</f>
        <v>0</v>
      </c>
    </row>
    <row r="246" spans="6:8" ht="15.75" thickBot="1" x14ac:dyDescent="0.25">
      <c r="F246" s="21">
        <f t="shared" si="12"/>
        <v>0</v>
      </c>
      <c r="G246" s="21">
        <f t="shared" si="13"/>
        <v>0</v>
      </c>
      <c r="H246" cm="1">
        <f t="array" ref="H246">IFERROR(INDEX(Data!C:C, MATCH(1, (Data!B:B=B246) * (Data!D:D=C246), 0)), "")*F246+G246</f>
        <v>0</v>
      </c>
    </row>
    <row r="247" spans="6:8" ht="15.75" thickBot="1" x14ac:dyDescent="0.25">
      <c r="F247" s="21">
        <f t="shared" si="12"/>
        <v>0</v>
      </c>
      <c r="G247" s="21">
        <f t="shared" si="13"/>
        <v>0</v>
      </c>
      <c r="H247" cm="1">
        <f t="array" ref="H247">IFERROR(INDEX(Data!C:C, MATCH(1, (Data!B:B=B247) * (Data!D:D=C247), 0)), "")*F247+G247</f>
        <v>0</v>
      </c>
    </row>
    <row r="248" spans="6:8" ht="15.75" thickBot="1" x14ac:dyDescent="0.25">
      <c r="F248" s="21">
        <f t="shared" si="12"/>
        <v>0</v>
      </c>
      <c r="G248" s="21">
        <f t="shared" si="13"/>
        <v>0</v>
      </c>
      <c r="H248" cm="1">
        <f t="array" ref="H248">IFERROR(INDEX(Data!C:C, MATCH(1, (Data!B:B=B248) * (Data!D:D=C248), 0)), "")*F248+G248</f>
        <v>0</v>
      </c>
    </row>
    <row r="249" spans="6:8" ht="15.75" thickBot="1" x14ac:dyDescent="0.25">
      <c r="F249" s="21">
        <f t="shared" si="12"/>
        <v>0</v>
      </c>
      <c r="G249" s="21">
        <f t="shared" si="13"/>
        <v>0</v>
      </c>
      <c r="H249" cm="1">
        <f t="array" ref="H249">IFERROR(INDEX(Data!C:C, MATCH(1, (Data!B:B=B249) * (Data!D:D=C249), 0)), "")*F249+G249</f>
        <v>0</v>
      </c>
    </row>
    <row r="250" spans="6:8" ht="15.75" thickBot="1" x14ac:dyDescent="0.25">
      <c r="F250" s="21">
        <f t="shared" si="12"/>
        <v>0</v>
      </c>
      <c r="G250" s="21">
        <f t="shared" si="13"/>
        <v>0</v>
      </c>
      <c r="H250" cm="1">
        <f t="array" ref="H250">IFERROR(INDEX(Data!C:C, MATCH(1, (Data!B:B=B250) * (Data!D:D=C250), 0)), "")*F250+G250</f>
        <v>0</v>
      </c>
    </row>
    <row r="251" spans="6:8" ht="15.75" thickBot="1" x14ac:dyDescent="0.25">
      <c r="F251" s="21">
        <f t="shared" si="12"/>
        <v>0</v>
      </c>
      <c r="G251" s="21">
        <f t="shared" si="13"/>
        <v>0</v>
      </c>
      <c r="H251" cm="1">
        <f t="array" ref="H251">IFERROR(INDEX(Data!C:C, MATCH(1, (Data!B:B=B251) * (Data!D:D=C251), 0)), "")*F251+G251</f>
        <v>0</v>
      </c>
    </row>
    <row r="252" spans="6:8" ht="15.75" thickBot="1" x14ac:dyDescent="0.25">
      <c r="F252" s="21">
        <f t="shared" si="12"/>
        <v>0</v>
      </c>
      <c r="G252" s="21">
        <f t="shared" si="13"/>
        <v>0</v>
      </c>
      <c r="H252" cm="1">
        <f t="array" ref="H252">IFERROR(INDEX(Data!C:C, MATCH(1, (Data!B:B=B252) * (Data!D:D=C252), 0)), "")*F252+G252</f>
        <v>0</v>
      </c>
    </row>
    <row r="253" spans="6:8" ht="15.75" thickBot="1" x14ac:dyDescent="0.25">
      <c r="F253" s="21">
        <f t="shared" si="12"/>
        <v>0</v>
      </c>
      <c r="G253" s="21">
        <f t="shared" si="13"/>
        <v>0</v>
      </c>
      <c r="H253" cm="1">
        <f t="array" ref="H253">IFERROR(INDEX(Data!C:C, MATCH(1, (Data!B:B=B253) * (Data!D:D=C253), 0)), "")*F253+G253</f>
        <v>0</v>
      </c>
    </row>
    <row r="254" spans="6:8" ht="15.75" thickBot="1" x14ac:dyDescent="0.25">
      <c r="F254" s="21">
        <f t="shared" si="12"/>
        <v>0</v>
      </c>
      <c r="G254" s="21">
        <f t="shared" si="13"/>
        <v>0</v>
      </c>
      <c r="H254" cm="1">
        <f t="array" ref="H254">IFERROR(INDEX(Data!C:C, MATCH(1, (Data!B:B=B254) * (Data!D:D=C254), 0)), "")*F254+G254</f>
        <v>0</v>
      </c>
    </row>
    <row r="255" spans="6:8" ht="15.75" thickBot="1" x14ac:dyDescent="0.25">
      <c r="F255" s="21">
        <f t="shared" si="12"/>
        <v>0</v>
      </c>
      <c r="G255" s="21">
        <f t="shared" si="13"/>
        <v>0</v>
      </c>
      <c r="H255" cm="1">
        <f t="array" ref="H255">IFERROR(INDEX(Data!C:C, MATCH(1, (Data!B:B=B255) * (Data!D:D=C255), 0)), "")*F255+G255</f>
        <v>0</v>
      </c>
    </row>
    <row r="256" spans="6:8" ht="15.75" thickBot="1" x14ac:dyDescent="0.25">
      <c r="F256" s="21">
        <f t="shared" si="12"/>
        <v>0</v>
      </c>
      <c r="G256" s="21">
        <f t="shared" si="13"/>
        <v>0</v>
      </c>
      <c r="H256" cm="1">
        <f t="array" ref="H256">IFERROR(INDEX(Data!C:C, MATCH(1, (Data!B:B=B256) * (Data!D:D=C256), 0)), "")*F256+G256</f>
        <v>0</v>
      </c>
    </row>
    <row r="257" spans="6:8" ht="15.75" thickBot="1" x14ac:dyDescent="0.25">
      <c r="F257" s="21">
        <f t="shared" si="12"/>
        <v>0</v>
      </c>
      <c r="G257" s="21">
        <f t="shared" si="13"/>
        <v>0</v>
      </c>
      <c r="H257" cm="1">
        <f t="array" ref="H257">IFERROR(INDEX(Data!C:C, MATCH(1, (Data!B:B=B257) * (Data!D:D=C257), 0)), "")*F257+G257</f>
        <v>0</v>
      </c>
    </row>
    <row r="258" spans="6:8" ht="15.75" thickBot="1" x14ac:dyDescent="0.25">
      <c r="F258" s="21">
        <f t="shared" si="12"/>
        <v>0</v>
      </c>
      <c r="G258" s="21">
        <f t="shared" si="13"/>
        <v>0</v>
      </c>
      <c r="H258" cm="1">
        <f t="array" ref="H258">IFERROR(INDEX(Data!C:C, MATCH(1, (Data!B:B=B258) * (Data!D:D=C258), 0)), "")*F258+G258</f>
        <v>0</v>
      </c>
    </row>
    <row r="259" spans="6:8" ht="15.75" thickBot="1" x14ac:dyDescent="0.25">
      <c r="F259" s="21">
        <f t="shared" si="12"/>
        <v>0</v>
      </c>
      <c r="G259" s="21">
        <f t="shared" si="13"/>
        <v>0</v>
      </c>
      <c r="H259" cm="1">
        <f t="array" ref="H259">IFERROR(INDEX(Data!C:C, MATCH(1, (Data!B:B=B259) * (Data!D:D=C259), 0)), "")*F259+G259</f>
        <v>0</v>
      </c>
    </row>
    <row r="260" spans="6:8" ht="15.75" thickBot="1" x14ac:dyDescent="0.25">
      <c r="F260" s="21">
        <f t="shared" si="12"/>
        <v>0</v>
      </c>
      <c r="G260" s="21">
        <f t="shared" si="13"/>
        <v>0</v>
      </c>
      <c r="H260" cm="1">
        <f t="array" ref="H260">IFERROR(INDEX(Data!C:C, MATCH(1, (Data!B:B=B260) * (Data!D:D=C260), 0)), "")*F260+G260</f>
        <v>0</v>
      </c>
    </row>
    <row r="261" spans="6:8" ht="15.75" thickBot="1" x14ac:dyDescent="0.25">
      <c r="F261" s="21">
        <f t="shared" si="12"/>
        <v>0</v>
      </c>
      <c r="G261" s="21">
        <f t="shared" si="13"/>
        <v>0</v>
      </c>
      <c r="H261" cm="1">
        <f t="array" ref="H261">IFERROR(INDEX(Data!C:C, MATCH(1, (Data!B:B=B261) * (Data!D:D=C261), 0)), "")*F261+G261</f>
        <v>0</v>
      </c>
    </row>
    <row r="262" spans="6:8" ht="15.75" thickBot="1" x14ac:dyDescent="0.25">
      <c r="F262" s="21">
        <f t="shared" si="12"/>
        <v>0</v>
      </c>
      <c r="G262" s="21">
        <f t="shared" si="13"/>
        <v>0</v>
      </c>
      <c r="H262" cm="1">
        <f t="array" ref="H262">IFERROR(INDEX(Data!C:C, MATCH(1, (Data!B:B=B262) * (Data!D:D=C262), 0)), "")*F262+G262</f>
        <v>0</v>
      </c>
    </row>
    <row r="263" spans="6:8" ht="15.75" thickBot="1" x14ac:dyDescent="0.25">
      <c r="F263" s="21">
        <f t="shared" si="12"/>
        <v>0</v>
      </c>
      <c r="G263" s="21">
        <f t="shared" si="13"/>
        <v>0</v>
      </c>
      <c r="H263" cm="1">
        <f t="array" ref="H263">IFERROR(INDEX(Data!C:C, MATCH(1, (Data!B:B=B263) * (Data!D:D=C263), 0)), "")*F263+G263</f>
        <v>0</v>
      </c>
    </row>
    <row r="264" spans="6:8" ht="15.75" thickBot="1" x14ac:dyDescent="0.25">
      <c r="F264" s="21">
        <f t="shared" si="12"/>
        <v>0</v>
      </c>
      <c r="G264" s="21">
        <f t="shared" si="13"/>
        <v>0</v>
      </c>
      <c r="H264" cm="1">
        <f t="array" ref="H264">IFERROR(INDEX(Data!C:C, MATCH(1, (Data!B:B=B264) * (Data!D:D=C264), 0)), "")*F264+G264</f>
        <v>0</v>
      </c>
    </row>
    <row r="265" spans="6:8" ht="15.75" thickBot="1" x14ac:dyDescent="0.25">
      <c r="F265" s="21">
        <f t="shared" si="12"/>
        <v>0</v>
      </c>
      <c r="G265" s="21">
        <f t="shared" si="13"/>
        <v>0</v>
      </c>
      <c r="H265" cm="1">
        <f t="array" ref="H265">IFERROR(INDEX(Data!C:C, MATCH(1, (Data!B:B=B265) * (Data!D:D=C265), 0)), "")*F265+G265</f>
        <v>0</v>
      </c>
    </row>
    <row r="266" spans="6:8" ht="15.75" thickBot="1" x14ac:dyDescent="0.25">
      <c r="F266" s="21">
        <f t="shared" si="12"/>
        <v>0</v>
      </c>
      <c r="G266" s="21">
        <f t="shared" si="13"/>
        <v>0</v>
      </c>
      <c r="H266" cm="1">
        <f t="array" ref="H266">IFERROR(INDEX(Data!C:C, MATCH(1, (Data!B:B=B266) * (Data!D:D=C266), 0)), "")*F266+G266</f>
        <v>0</v>
      </c>
    </row>
    <row r="267" spans="6:8" ht="15.75" thickBot="1" x14ac:dyDescent="0.25">
      <c r="F267" s="21">
        <f t="shared" si="12"/>
        <v>0</v>
      </c>
      <c r="G267" s="21">
        <f t="shared" si="13"/>
        <v>0</v>
      </c>
      <c r="H267" cm="1">
        <f t="array" ref="H267">IFERROR(INDEX(Data!C:C, MATCH(1, (Data!B:B=B267) * (Data!D:D=C267), 0)), "")*F267+G267</f>
        <v>0</v>
      </c>
    </row>
    <row r="268" spans="6:8" ht="15.75" thickBot="1" x14ac:dyDescent="0.25">
      <c r="F268" s="21">
        <f t="shared" si="12"/>
        <v>0</v>
      </c>
      <c r="G268" s="21">
        <f t="shared" si="13"/>
        <v>0</v>
      </c>
      <c r="H268" cm="1">
        <f t="array" ref="H268">IFERROR(INDEX(Data!C:C, MATCH(1, (Data!B:B=B268) * (Data!D:D=C268), 0)), "")*F268+G268</f>
        <v>0</v>
      </c>
    </row>
    <row r="269" spans="6:8" ht="15.75" thickBot="1" x14ac:dyDescent="0.25">
      <c r="F269" s="21">
        <f t="shared" si="12"/>
        <v>0</v>
      </c>
      <c r="G269" s="21">
        <f t="shared" si="13"/>
        <v>0</v>
      </c>
      <c r="H269" cm="1">
        <f t="array" ref="H269">IFERROR(INDEX(Data!C:C, MATCH(1, (Data!B:B=B269) * (Data!D:D=C269), 0)), "")*F269+G269</f>
        <v>0</v>
      </c>
    </row>
    <row r="270" spans="6:8" ht="15.75" thickBot="1" x14ac:dyDescent="0.25">
      <c r="F270" s="21">
        <f t="shared" si="12"/>
        <v>0</v>
      </c>
      <c r="G270" s="21">
        <f t="shared" si="13"/>
        <v>0</v>
      </c>
      <c r="H270" cm="1">
        <f t="array" ref="H270">IFERROR(INDEX(Data!C:C, MATCH(1, (Data!B:B=B270) * (Data!D:D=C270), 0)), "")*F270+G270</f>
        <v>0</v>
      </c>
    </row>
    <row r="271" spans="6:8" ht="15.75" thickBot="1" x14ac:dyDescent="0.25">
      <c r="F271" s="21">
        <f t="shared" si="12"/>
        <v>0</v>
      </c>
      <c r="G271" s="21">
        <f t="shared" si="13"/>
        <v>0</v>
      </c>
      <c r="H271" cm="1">
        <f t="array" ref="H271">IFERROR(INDEX(Data!C:C, MATCH(1, (Data!B:B=B271) * (Data!D:D=C271), 0)), "")*F271+G271</f>
        <v>0</v>
      </c>
    </row>
    <row r="272" spans="6:8" ht="15.75" thickBot="1" x14ac:dyDescent="0.25">
      <c r="F272" s="21">
        <f t="shared" si="12"/>
        <v>0</v>
      </c>
      <c r="G272" s="21">
        <f t="shared" si="13"/>
        <v>0</v>
      </c>
      <c r="H272" cm="1">
        <f t="array" ref="H272">IFERROR(INDEX(Data!C:C, MATCH(1, (Data!B:B=B272) * (Data!D:D=C272), 0)), "")*F272+G272</f>
        <v>0</v>
      </c>
    </row>
    <row r="273" spans="6:8" ht="15.75" thickBot="1" x14ac:dyDescent="0.25">
      <c r="F273" s="21">
        <f t="shared" si="12"/>
        <v>0</v>
      </c>
      <c r="G273" s="21">
        <f t="shared" si="13"/>
        <v>0</v>
      </c>
      <c r="H273" cm="1">
        <f t="array" ref="H273">IFERROR(INDEX(Data!C:C, MATCH(1, (Data!B:B=B273) * (Data!D:D=C273), 0)), "")*F273+G273</f>
        <v>0</v>
      </c>
    </row>
    <row r="274" spans="6:8" ht="15.75" thickBot="1" x14ac:dyDescent="0.25">
      <c r="F274" s="21">
        <f t="shared" si="12"/>
        <v>0</v>
      </c>
      <c r="G274" s="21">
        <f t="shared" si="13"/>
        <v>0</v>
      </c>
      <c r="H274" cm="1">
        <f t="array" ref="H274">IFERROR(INDEX(Data!C:C, MATCH(1, (Data!B:B=B274) * (Data!D:D=C274), 0)), "")*F274+G274</f>
        <v>0</v>
      </c>
    </row>
    <row r="275" spans="6:8" ht="15.75" thickBot="1" x14ac:dyDescent="0.25">
      <c r="F275" s="21">
        <f t="shared" si="12"/>
        <v>0</v>
      </c>
      <c r="G275" s="21">
        <f t="shared" si="13"/>
        <v>0</v>
      </c>
      <c r="H275" cm="1">
        <f t="array" ref="H275">IFERROR(INDEX(Data!C:C, MATCH(1, (Data!B:B=B275) * (Data!D:D=C275), 0)), "")*F275+G275</f>
        <v>0</v>
      </c>
    </row>
    <row r="276" spans="6:8" ht="15.75" thickBot="1" x14ac:dyDescent="0.25">
      <c r="F276" s="21">
        <f t="shared" si="12"/>
        <v>0</v>
      </c>
      <c r="G276" s="21">
        <f t="shared" si="13"/>
        <v>0</v>
      </c>
      <c r="H276" cm="1">
        <f t="array" ref="H276">IFERROR(INDEX(Data!C:C, MATCH(1, (Data!B:B=B276) * (Data!D:D=C276), 0)), "")*F276+G276</f>
        <v>0</v>
      </c>
    </row>
    <row r="277" spans="6:8" ht="15.75" thickBot="1" x14ac:dyDescent="0.25">
      <c r="F277" s="21">
        <f t="shared" si="12"/>
        <v>0</v>
      </c>
      <c r="G277" s="21">
        <f t="shared" si="13"/>
        <v>0</v>
      </c>
      <c r="H277" cm="1">
        <f t="array" ref="H277">IFERROR(INDEX(Data!C:C, MATCH(1, (Data!B:B=B277) * (Data!D:D=C277), 0)), "")*F277+G277</f>
        <v>0</v>
      </c>
    </row>
    <row r="278" spans="6:8" ht="15.75" thickBot="1" x14ac:dyDescent="0.25">
      <c r="F278" s="21">
        <f t="shared" si="12"/>
        <v>0</v>
      </c>
      <c r="G278" s="21">
        <f t="shared" si="13"/>
        <v>0</v>
      </c>
      <c r="H278" cm="1">
        <f t="array" ref="H278">IFERROR(INDEX(Data!C:C, MATCH(1, (Data!B:B=B278) * (Data!D:D=C278), 0)), "")*F278+G278</f>
        <v>0</v>
      </c>
    </row>
    <row r="279" spans="6:8" ht="15.75" thickBot="1" x14ac:dyDescent="0.25">
      <c r="F279" s="21">
        <f t="shared" ref="F279:F300" si="14">IF(E279="", 0, VLOOKUP(E279, J:K, 2, FALSE))</f>
        <v>0</v>
      </c>
      <c r="G279" s="21">
        <f t="shared" ref="G279:G300" si="15">IF(E279="Teaching of Juniors", 1, 0)</f>
        <v>0</v>
      </c>
      <c r="H279" cm="1">
        <f t="array" ref="H279">IFERROR(INDEX(Data!C:C, MATCH(1, (Data!B:B=B279) * (Data!D:D=C279), 0)), "")*F279+G279</f>
        <v>0</v>
      </c>
    </row>
    <row r="280" spans="6:8" ht="15.75" thickBot="1" x14ac:dyDescent="0.25">
      <c r="F280" s="21">
        <f t="shared" si="14"/>
        <v>0</v>
      </c>
      <c r="G280" s="21">
        <f t="shared" si="15"/>
        <v>0</v>
      </c>
      <c r="H280" cm="1">
        <f t="array" ref="H280">IFERROR(INDEX(Data!C:C, MATCH(1, (Data!B:B=B280) * (Data!D:D=C280), 0)), "")*F280+G280</f>
        <v>0</v>
      </c>
    </row>
    <row r="281" spans="6:8" ht="15.75" thickBot="1" x14ac:dyDescent="0.25">
      <c r="F281" s="21">
        <f t="shared" si="14"/>
        <v>0</v>
      </c>
      <c r="G281" s="21">
        <f t="shared" si="15"/>
        <v>0</v>
      </c>
      <c r="H281" cm="1">
        <f t="array" ref="H281">IFERROR(INDEX(Data!C:C, MATCH(1, (Data!B:B=B281) * (Data!D:D=C281), 0)), "")*F281+G281</f>
        <v>0</v>
      </c>
    </row>
    <row r="282" spans="6:8" ht="15.75" thickBot="1" x14ac:dyDescent="0.25">
      <c r="F282" s="21">
        <f t="shared" si="14"/>
        <v>0</v>
      </c>
      <c r="G282" s="21">
        <f t="shared" si="15"/>
        <v>0</v>
      </c>
      <c r="H282" cm="1">
        <f t="array" ref="H282">IFERROR(INDEX(Data!C:C, MATCH(1, (Data!B:B=B282) * (Data!D:D=C282), 0)), "")*F282+G282</f>
        <v>0</v>
      </c>
    </row>
    <row r="283" spans="6:8" ht="15.75" thickBot="1" x14ac:dyDescent="0.25">
      <c r="F283" s="21">
        <f t="shared" si="14"/>
        <v>0</v>
      </c>
      <c r="G283" s="21">
        <f t="shared" si="15"/>
        <v>0</v>
      </c>
      <c r="H283" cm="1">
        <f t="array" ref="H283">IFERROR(INDEX(Data!C:C, MATCH(1, (Data!B:B=B283) * (Data!D:D=C283), 0)), "")*F283+G283</f>
        <v>0</v>
      </c>
    </row>
    <row r="284" spans="6:8" ht="15.75" thickBot="1" x14ac:dyDescent="0.25">
      <c r="F284" s="21">
        <f t="shared" si="14"/>
        <v>0</v>
      </c>
      <c r="G284" s="21">
        <f t="shared" si="15"/>
        <v>0</v>
      </c>
      <c r="H284" cm="1">
        <f t="array" ref="H284">IFERROR(INDEX(Data!C:C, MATCH(1, (Data!B:B=B284) * (Data!D:D=C284), 0)), "")*F284+G284</f>
        <v>0</v>
      </c>
    </row>
    <row r="285" spans="6:8" ht="15.75" thickBot="1" x14ac:dyDescent="0.25">
      <c r="F285" s="21">
        <f t="shared" si="14"/>
        <v>0</v>
      </c>
      <c r="G285" s="21">
        <f t="shared" si="15"/>
        <v>0</v>
      </c>
      <c r="H285" cm="1">
        <f t="array" ref="H285">IFERROR(INDEX(Data!C:C, MATCH(1, (Data!B:B=B285) * (Data!D:D=C285), 0)), "")*F285+G285</f>
        <v>0</v>
      </c>
    </row>
    <row r="286" spans="6:8" ht="15.75" thickBot="1" x14ac:dyDescent="0.25">
      <c r="F286" s="21">
        <f t="shared" si="14"/>
        <v>0</v>
      </c>
      <c r="G286" s="21">
        <f t="shared" si="15"/>
        <v>0</v>
      </c>
      <c r="H286" cm="1">
        <f t="array" ref="H286">IFERROR(INDEX(Data!C:C, MATCH(1, (Data!B:B=B286) * (Data!D:D=C286), 0)), "")*F286+G286</f>
        <v>0</v>
      </c>
    </row>
    <row r="287" spans="6:8" ht="15.75" thickBot="1" x14ac:dyDescent="0.25">
      <c r="F287" s="21">
        <f t="shared" si="14"/>
        <v>0</v>
      </c>
      <c r="G287" s="21">
        <f t="shared" si="15"/>
        <v>0</v>
      </c>
      <c r="H287" cm="1">
        <f t="array" ref="H287">IFERROR(INDEX(Data!C:C, MATCH(1, (Data!B:B=B287) * (Data!D:D=C287), 0)), "")*F287+G287</f>
        <v>0</v>
      </c>
    </row>
    <row r="288" spans="6:8" ht="15.75" thickBot="1" x14ac:dyDescent="0.25">
      <c r="F288" s="21">
        <f t="shared" si="14"/>
        <v>0</v>
      </c>
      <c r="G288" s="21">
        <f t="shared" si="15"/>
        <v>0</v>
      </c>
      <c r="H288" cm="1">
        <f t="array" ref="H288">IFERROR(INDEX(Data!C:C, MATCH(1, (Data!B:B=B288) * (Data!D:D=C288), 0)), "")*F288+G288</f>
        <v>0</v>
      </c>
    </row>
    <row r="289" spans="1:8" ht="15.75" thickBot="1" x14ac:dyDescent="0.25">
      <c r="F289" s="21">
        <f t="shared" si="14"/>
        <v>0</v>
      </c>
      <c r="G289" s="21">
        <f t="shared" si="15"/>
        <v>0</v>
      </c>
      <c r="H289" cm="1">
        <f t="array" ref="H289">IFERROR(INDEX(Data!C:C, MATCH(1, (Data!B:B=B289) * (Data!D:D=C289), 0)), "")*F289+G289</f>
        <v>0</v>
      </c>
    </row>
    <row r="290" spans="1:8" ht="15.75" thickBot="1" x14ac:dyDescent="0.25">
      <c r="F290" s="21">
        <f t="shared" si="14"/>
        <v>0</v>
      </c>
      <c r="G290" s="21">
        <f t="shared" si="15"/>
        <v>0</v>
      </c>
      <c r="H290" cm="1">
        <f t="array" ref="H290">IFERROR(INDEX(Data!C:C, MATCH(1, (Data!B:B=B290) * (Data!D:D=C290), 0)), "")*F290+G290</f>
        <v>0</v>
      </c>
    </row>
    <row r="291" spans="1:8" ht="15.75" thickBot="1" x14ac:dyDescent="0.25">
      <c r="F291" s="21">
        <f t="shared" si="14"/>
        <v>0</v>
      </c>
      <c r="G291" s="21">
        <f t="shared" si="15"/>
        <v>0</v>
      </c>
      <c r="H291" cm="1">
        <f t="array" ref="H291">IFERROR(INDEX(Data!C:C, MATCH(1, (Data!B:B=B291) * (Data!D:D=C291), 0)), "")*F291+G291</f>
        <v>0</v>
      </c>
    </row>
    <row r="292" spans="1:8" ht="15.75" thickBot="1" x14ac:dyDescent="0.25">
      <c r="F292" s="21">
        <f t="shared" si="14"/>
        <v>0</v>
      </c>
      <c r="G292" s="21">
        <f t="shared" si="15"/>
        <v>0</v>
      </c>
      <c r="H292" cm="1">
        <f t="array" ref="H292">IFERROR(INDEX(Data!C:C, MATCH(1, (Data!B:B=B292) * (Data!D:D=C292), 0)), "")*F292+G292</f>
        <v>0</v>
      </c>
    </row>
    <row r="293" spans="1:8" ht="15.75" thickBot="1" x14ac:dyDescent="0.25">
      <c r="F293" s="21">
        <f t="shared" si="14"/>
        <v>0</v>
      </c>
      <c r="G293" s="21">
        <f t="shared" si="15"/>
        <v>0</v>
      </c>
      <c r="H293" cm="1">
        <f t="array" ref="H293">IFERROR(INDEX(Data!C:C, MATCH(1, (Data!B:B=B293) * (Data!D:D=C293), 0)), "")*F293+G293</f>
        <v>0</v>
      </c>
    </row>
    <row r="294" spans="1:8" ht="15.75" thickBot="1" x14ac:dyDescent="0.25">
      <c r="F294" s="21">
        <f t="shared" si="14"/>
        <v>0</v>
      </c>
      <c r="G294" s="21">
        <f t="shared" si="15"/>
        <v>0</v>
      </c>
      <c r="H294" cm="1">
        <f t="array" ref="H294">IFERROR(INDEX(Data!C:C, MATCH(1, (Data!B:B=B294) * (Data!D:D=C294), 0)), "")*F294+G294</f>
        <v>0</v>
      </c>
    </row>
    <row r="295" spans="1:8" ht="15.75" thickBot="1" x14ac:dyDescent="0.25">
      <c r="F295" s="21">
        <f t="shared" si="14"/>
        <v>0</v>
      </c>
      <c r="G295" s="21">
        <f t="shared" si="15"/>
        <v>0</v>
      </c>
      <c r="H295" cm="1">
        <f t="array" ref="H295">IFERROR(INDEX(Data!C:C, MATCH(1, (Data!B:B=B295) * (Data!D:D=C295), 0)), "")*F295+G295</f>
        <v>0</v>
      </c>
    </row>
    <row r="296" spans="1:8" ht="15.75" thickBot="1" x14ac:dyDescent="0.25">
      <c r="F296" s="21">
        <f t="shared" si="14"/>
        <v>0</v>
      </c>
      <c r="G296" s="21">
        <f t="shared" si="15"/>
        <v>0</v>
      </c>
      <c r="H296" cm="1">
        <f t="array" ref="H296">IFERROR(INDEX(Data!C:C, MATCH(1, (Data!B:B=B296) * (Data!D:D=C296), 0)), "")*F296+G296</f>
        <v>0</v>
      </c>
    </row>
    <row r="297" spans="1:8" ht="15.75" thickBot="1" x14ac:dyDescent="0.25">
      <c r="F297" s="21">
        <f t="shared" si="14"/>
        <v>0</v>
      </c>
      <c r="G297" s="21">
        <f t="shared" si="15"/>
        <v>0</v>
      </c>
      <c r="H297" cm="1">
        <f t="array" ref="H297">IFERROR(INDEX(Data!C:C, MATCH(1, (Data!B:B=B297) * (Data!D:D=C297), 0)), "")*F297+G297</f>
        <v>0</v>
      </c>
    </row>
    <row r="298" spans="1:8" ht="15.75" thickBot="1" x14ac:dyDescent="0.25">
      <c r="F298" s="21">
        <f t="shared" si="14"/>
        <v>0</v>
      </c>
      <c r="G298" s="21">
        <f t="shared" si="15"/>
        <v>0</v>
      </c>
      <c r="H298" cm="1">
        <f t="array" ref="H298">IFERROR(INDEX(Data!C:C, MATCH(1, (Data!B:B=B298) * (Data!D:D=C298), 0)), "")*F298+G298</f>
        <v>0</v>
      </c>
    </row>
    <row r="299" spans="1:8" ht="15.75" thickBot="1" x14ac:dyDescent="0.25">
      <c r="F299" s="21">
        <f t="shared" si="14"/>
        <v>0</v>
      </c>
      <c r="G299" s="21">
        <f t="shared" si="15"/>
        <v>0</v>
      </c>
      <c r="H299" cm="1">
        <f t="array" ref="H299">IFERROR(INDEX(Data!C:C, MATCH(1, (Data!B:B=B299) * (Data!D:D=C299), 0)), "")*F299+G299</f>
        <v>0</v>
      </c>
    </row>
    <row r="300" spans="1:8" x14ac:dyDescent="0.2">
      <c r="A300" s="25"/>
      <c r="B300" s="25"/>
      <c r="C300" s="25"/>
      <c r="D300" s="25"/>
      <c r="E300" s="25"/>
      <c r="F300" s="26">
        <f t="shared" si="14"/>
        <v>0</v>
      </c>
      <c r="G300" s="26">
        <f t="shared" si="15"/>
        <v>0</v>
      </c>
      <c r="H300" s="25" cm="1">
        <f t="array" ref="H300">IFERROR(INDEX(Data!C:C, MATCH(1, (Data!B:B=B300) * (Data!D:D=C300), 0)), "")*F300+G300</f>
        <v>0</v>
      </c>
    </row>
  </sheetData>
  <mergeCells count="1">
    <mergeCell ref="A1:L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492"/>
  <sheetViews>
    <sheetView zoomScaleNormal="150" zoomScaleSheetLayoutView="100" workbookViewId="0">
      <selection activeCell="B134" sqref="B134"/>
    </sheetView>
  </sheetViews>
  <sheetFormatPr defaultColWidth="8.875" defaultRowHeight="15" x14ac:dyDescent="0.2"/>
  <cols>
    <col min="1" max="1" width="16.27734375" customWidth="1"/>
    <col min="2" max="2" width="34.4375" bestFit="1" customWidth="1"/>
    <col min="4" max="4" width="34.4375" bestFit="1" customWidth="1"/>
    <col min="5" max="5" width="47.21484375" bestFit="1" customWidth="1"/>
    <col min="6" max="6" width="30.53515625" bestFit="1" customWidth="1"/>
  </cols>
  <sheetData>
    <row r="1" spans="1:6" x14ac:dyDescent="0.2">
      <c r="A1" s="7" t="s">
        <v>32</v>
      </c>
      <c r="B1" s="8" t="s">
        <v>33</v>
      </c>
      <c r="C1" s="8" t="s">
        <v>34</v>
      </c>
      <c r="D1" s="8" t="s">
        <v>35</v>
      </c>
    </row>
    <row r="2" spans="1:6" ht="27.75" x14ac:dyDescent="0.2">
      <c r="A2" s="10" t="s">
        <v>36</v>
      </c>
      <c r="B2" s="9" t="s">
        <v>37</v>
      </c>
      <c r="C2" s="9">
        <v>4</v>
      </c>
      <c r="D2" s="9"/>
      <c r="F2" s="5" t="s">
        <v>30</v>
      </c>
    </row>
    <row r="3" spans="1:6" x14ac:dyDescent="0.2">
      <c r="A3" s="10" t="s">
        <v>36</v>
      </c>
      <c r="B3" s="9" t="s">
        <v>38</v>
      </c>
      <c r="C3" s="9">
        <v>2</v>
      </c>
      <c r="D3" s="9"/>
      <c r="F3" s="6" t="s">
        <v>27</v>
      </c>
    </row>
    <row r="4" spans="1:6" x14ac:dyDescent="0.2">
      <c r="A4" s="10" t="s">
        <v>36</v>
      </c>
      <c r="B4" s="9" t="s">
        <v>39</v>
      </c>
      <c r="C4" s="9">
        <v>2</v>
      </c>
      <c r="D4" s="9"/>
      <c r="F4" s="6" t="s">
        <v>28</v>
      </c>
    </row>
    <row r="5" spans="1:6" x14ac:dyDescent="0.2">
      <c r="A5" s="10" t="s">
        <v>36</v>
      </c>
      <c r="B5" s="9" t="s">
        <v>40</v>
      </c>
      <c r="C5" s="9">
        <v>1</v>
      </c>
      <c r="D5" s="9"/>
      <c r="F5" s="6" t="s">
        <v>29</v>
      </c>
    </row>
    <row r="6" spans="1:6" ht="27.75" x14ac:dyDescent="0.2">
      <c r="A6" s="10" t="s">
        <v>36</v>
      </c>
      <c r="B6" s="9" t="s">
        <v>41</v>
      </c>
      <c r="C6" s="9">
        <v>4</v>
      </c>
      <c r="D6" s="9"/>
    </row>
    <row r="7" spans="1:6" x14ac:dyDescent="0.2">
      <c r="A7" s="10" t="s">
        <v>36</v>
      </c>
      <c r="B7" s="9" t="s">
        <v>42</v>
      </c>
      <c r="C7" s="9">
        <v>4</v>
      </c>
      <c r="D7" s="9"/>
    </row>
    <row r="8" spans="1:6" x14ac:dyDescent="0.2">
      <c r="A8" s="10" t="s">
        <v>36</v>
      </c>
      <c r="B8" t="s">
        <v>526</v>
      </c>
      <c r="C8" s="9">
        <v>2</v>
      </c>
      <c r="D8" s="9"/>
    </row>
    <row r="9" spans="1:6" ht="27.75" x14ac:dyDescent="0.2">
      <c r="A9" s="10" t="s">
        <v>36</v>
      </c>
      <c r="B9" s="9" t="s">
        <v>43</v>
      </c>
      <c r="C9" s="9">
        <v>4</v>
      </c>
      <c r="D9" s="9"/>
    </row>
    <row r="10" spans="1:6" ht="27.75" x14ac:dyDescent="0.2">
      <c r="A10" s="10" t="s">
        <v>36</v>
      </c>
      <c r="B10" s="9" t="s">
        <v>44</v>
      </c>
      <c r="C10" s="9">
        <v>2</v>
      </c>
      <c r="D10" s="9"/>
    </row>
    <row r="11" spans="1:6" ht="27.75" x14ac:dyDescent="0.2">
      <c r="A11" s="10" t="s">
        <v>36</v>
      </c>
      <c r="B11" s="9" t="s">
        <v>45</v>
      </c>
      <c r="C11" s="9">
        <v>3</v>
      </c>
      <c r="D11" s="9"/>
    </row>
    <row r="12" spans="1:6" ht="27.75" x14ac:dyDescent="0.2">
      <c r="A12" s="10" t="s">
        <v>36</v>
      </c>
      <c r="B12" s="9" t="s">
        <v>46</v>
      </c>
      <c r="C12" s="9">
        <v>4</v>
      </c>
      <c r="D12" s="9"/>
    </row>
    <row r="13" spans="1:6" x14ac:dyDescent="0.2">
      <c r="A13" s="10" t="s">
        <v>36</v>
      </c>
      <c r="B13" s="9" t="s">
        <v>47</v>
      </c>
      <c r="C13" s="9">
        <v>3</v>
      </c>
      <c r="D13" s="9"/>
    </row>
    <row r="14" spans="1:6" x14ac:dyDescent="0.2">
      <c r="A14" s="10" t="s">
        <v>36</v>
      </c>
      <c r="B14" t="s">
        <v>514</v>
      </c>
      <c r="C14" s="9">
        <v>1</v>
      </c>
      <c r="D14" s="9"/>
    </row>
    <row r="15" spans="1:6" x14ac:dyDescent="0.2">
      <c r="A15" s="10" t="s">
        <v>48</v>
      </c>
      <c r="B15" s="9" t="s">
        <v>49</v>
      </c>
      <c r="C15" s="9">
        <v>3</v>
      </c>
      <c r="D15" s="9" t="s">
        <v>398</v>
      </c>
    </row>
    <row r="16" spans="1:6" x14ac:dyDescent="0.2">
      <c r="A16" s="10" t="s">
        <v>48</v>
      </c>
      <c r="B16" s="9" t="s">
        <v>49</v>
      </c>
      <c r="C16" s="9">
        <v>3</v>
      </c>
      <c r="D16" t="s">
        <v>401</v>
      </c>
    </row>
    <row r="17" spans="1:4" x14ac:dyDescent="0.2">
      <c r="A17" s="10" t="s">
        <v>48</v>
      </c>
      <c r="B17" s="9" t="s">
        <v>49</v>
      </c>
      <c r="C17" s="9">
        <v>3</v>
      </c>
      <c r="D17" t="s">
        <v>403</v>
      </c>
    </row>
    <row r="18" spans="1:4" x14ac:dyDescent="0.2">
      <c r="A18" s="10" t="s">
        <v>48</v>
      </c>
      <c r="B18" s="9" t="s">
        <v>49</v>
      </c>
      <c r="C18" s="9">
        <v>1</v>
      </c>
      <c r="D18" t="s">
        <v>402</v>
      </c>
    </row>
    <row r="19" spans="1:4" ht="27.75" x14ac:dyDescent="0.2">
      <c r="A19" s="10" t="s">
        <v>48</v>
      </c>
      <c r="B19" s="9" t="s">
        <v>50</v>
      </c>
      <c r="C19" s="9">
        <v>4</v>
      </c>
      <c r="D19" s="9"/>
    </row>
    <row r="20" spans="1:4" x14ac:dyDescent="0.2">
      <c r="A20" s="10" t="s">
        <v>48</v>
      </c>
      <c r="B20" s="9" t="s">
        <v>51</v>
      </c>
      <c r="C20" s="9">
        <v>6</v>
      </c>
      <c r="D20" s="9"/>
    </row>
    <row r="21" spans="1:4" x14ac:dyDescent="0.2">
      <c r="A21" s="10" t="s">
        <v>48</v>
      </c>
      <c r="B21" s="9" t="s">
        <v>52</v>
      </c>
      <c r="C21" s="9">
        <v>3</v>
      </c>
      <c r="D21" s="9" t="s">
        <v>398</v>
      </c>
    </row>
    <row r="22" spans="1:4" x14ac:dyDescent="0.2">
      <c r="A22" s="10" t="s">
        <v>48</v>
      </c>
      <c r="B22" s="9" t="s">
        <v>52</v>
      </c>
      <c r="C22" s="9">
        <v>3</v>
      </c>
      <c r="D22" t="s">
        <v>401</v>
      </c>
    </row>
    <row r="23" spans="1:4" x14ac:dyDescent="0.2">
      <c r="A23" s="10" t="s">
        <v>48</v>
      </c>
      <c r="B23" s="9" t="s">
        <v>52</v>
      </c>
      <c r="C23" s="9">
        <v>1</v>
      </c>
      <c r="D23" t="s">
        <v>402</v>
      </c>
    </row>
    <row r="24" spans="1:4" ht="27.75" x14ac:dyDescent="0.2">
      <c r="A24" s="10" t="s">
        <v>48</v>
      </c>
      <c r="B24" s="9" t="s">
        <v>53</v>
      </c>
      <c r="C24" s="9">
        <v>4</v>
      </c>
      <c r="D24" s="9"/>
    </row>
    <row r="25" spans="1:4" x14ac:dyDescent="0.2">
      <c r="A25" s="10" t="s">
        <v>48</v>
      </c>
      <c r="B25" s="9" t="s">
        <v>54</v>
      </c>
      <c r="C25" s="9">
        <v>2</v>
      </c>
      <c r="D25" s="9"/>
    </row>
    <row r="26" spans="1:4" x14ac:dyDescent="0.2">
      <c r="A26" s="10" t="s">
        <v>48</v>
      </c>
      <c r="B26" s="9" t="s">
        <v>55</v>
      </c>
      <c r="C26" s="9">
        <v>4</v>
      </c>
      <c r="D26" s="9"/>
    </row>
    <row r="27" spans="1:4" x14ac:dyDescent="0.2">
      <c r="A27" s="10" t="s">
        <v>48</v>
      </c>
      <c r="B27" s="9" t="s">
        <v>56</v>
      </c>
      <c r="C27" s="9">
        <v>6</v>
      </c>
      <c r="D27" s="9"/>
    </row>
    <row r="28" spans="1:4" x14ac:dyDescent="0.2">
      <c r="A28" s="10" t="s">
        <v>48</v>
      </c>
      <c r="B28" s="9" t="s">
        <v>57</v>
      </c>
      <c r="C28" s="9">
        <v>3</v>
      </c>
      <c r="D28" s="9" t="s">
        <v>398</v>
      </c>
    </row>
    <row r="29" spans="1:4" x14ac:dyDescent="0.2">
      <c r="A29" s="10" t="s">
        <v>48</v>
      </c>
      <c r="B29" s="9" t="s">
        <v>57</v>
      </c>
      <c r="C29" s="9">
        <v>3</v>
      </c>
      <c r="D29" t="s">
        <v>401</v>
      </c>
    </row>
    <row r="30" spans="1:4" x14ac:dyDescent="0.2">
      <c r="A30" s="10" t="s">
        <v>48</v>
      </c>
      <c r="B30" s="9" t="s">
        <v>57</v>
      </c>
      <c r="C30" s="9">
        <v>2</v>
      </c>
      <c r="D30" t="s">
        <v>403</v>
      </c>
    </row>
    <row r="31" spans="1:4" x14ac:dyDescent="0.2">
      <c r="A31" s="10" t="s">
        <v>48</v>
      </c>
      <c r="B31" s="9" t="s">
        <v>57</v>
      </c>
      <c r="C31" s="9">
        <v>1</v>
      </c>
      <c r="D31" t="s">
        <v>402</v>
      </c>
    </row>
    <row r="32" spans="1:4" ht="27.75" x14ac:dyDescent="0.2">
      <c r="A32" s="10" t="s">
        <v>48</v>
      </c>
      <c r="B32" s="9" t="s">
        <v>58</v>
      </c>
      <c r="C32" s="9">
        <v>4</v>
      </c>
      <c r="D32" s="9" t="s">
        <v>398</v>
      </c>
    </row>
    <row r="33" spans="1:4" ht="27.75" x14ac:dyDescent="0.2">
      <c r="A33" s="10" t="s">
        <v>48</v>
      </c>
      <c r="B33" s="9" t="s">
        <v>58</v>
      </c>
      <c r="C33" s="9">
        <v>3</v>
      </c>
      <c r="D33" t="s">
        <v>401</v>
      </c>
    </row>
    <row r="34" spans="1:4" ht="27.75" x14ac:dyDescent="0.2">
      <c r="A34" s="10" t="s">
        <v>48</v>
      </c>
      <c r="B34" s="9" t="s">
        <v>58</v>
      </c>
      <c r="C34" s="9">
        <v>1</v>
      </c>
      <c r="D34" t="s">
        <v>402</v>
      </c>
    </row>
    <row r="35" spans="1:4" ht="27.75" x14ac:dyDescent="0.2">
      <c r="A35" s="10" t="s">
        <v>48</v>
      </c>
      <c r="B35" s="9" t="s">
        <v>59</v>
      </c>
      <c r="C35" s="9">
        <v>3</v>
      </c>
      <c r="D35" s="9" t="s">
        <v>398</v>
      </c>
    </row>
    <row r="36" spans="1:4" ht="27.75" x14ac:dyDescent="0.2">
      <c r="A36" s="10" t="s">
        <v>48</v>
      </c>
      <c r="B36" s="9" t="s">
        <v>59</v>
      </c>
      <c r="C36" s="9">
        <v>3</v>
      </c>
      <c r="D36" t="s">
        <v>401</v>
      </c>
    </row>
    <row r="37" spans="1:4" ht="27.75" x14ac:dyDescent="0.2">
      <c r="A37" s="10" t="s">
        <v>48</v>
      </c>
      <c r="B37" s="9" t="s">
        <v>59</v>
      </c>
      <c r="C37" s="9">
        <v>1</v>
      </c>
      <c r="D37" t="s">
        <v>402</v>
      </c>
    </row>
    <row r="38" spans="1:4" x14ac:dyDescent="0.2">
      <c r="A38" s="10" t="s">
        <v>48</v>
      </c>
      <c r="B38" s="9" t="s">
        <v>60</v>
      </c>
      <c r="C38" s="9">
        <v>2</v>
      </c>
      <c r="D38" s="9" t="s">
        <v>400</v>
      </c>
    </row>
    <row r="39" spans="1:4" x14ac:dyDescent="0.2">
      <c r="A39" s="10" t="s">
        <v>48</v>
      </c>
      <c r="B39" s="9" t="s">
        <v>60</v>
      </c>
      <c r="C39" s="9">
        <v>4</v>
      </c>
      <c r="D39" t="s">
        <v>399</v>
      </c>
    </row>
    <row r="40" spans="1:4" x14ac:dyDescent="0.2">
      <c r="A40" s="10" t="s">
        <v>48</v>
      </c>
      <c r="B40" s="9" t="s">
        <v>61</v>
      </c>
      <c r="C40" s="9">
        <v>2</v>
      </c>
      <c r="D40" s="9"/>
    </row>
    <row r="41" spans="1:4" x14ac:dyDescent="0.2">
      <c r="A41" s="10" t="s">
        <v>14</v>
      </c>
      <c r="B41" s="9" t="s">
        <v>62</v>
      </c>
      <c r="C41" s="9">
        <v>4</v>
      </c>
      <c r="D41" s="9"/>
    </row>
    <row r="42" spans="1:4" x14ac:dyDescent="0.2">
      <c r="A42" s="10" t="s">
        <v>14</v>
      </c>
      <c r="B42" s="9" t="s">
        <v>21</v>
      </c>
      <c r="C42" s="9">
        <v>1</v>
      </c>
      <c r="D42" s="9"/>
    </row>
    <row r="43" spans="1:4" x14ac:dyDescent="0.2">
      <c r="A43" s="10" t="s">
        <v>14</v>
      </c>
      <c r="B43" s="9" t="s">
        <v>63</v>
      </c>
      <c r="C43" s="9">
        <v>3</v>
      </c>
      <c r="D43" s="9"/>
    </row>
    <row r="44" spans="1:4" x14ac:dyDescent="0.2">
      <c r="A44" s="10" t="s">
        <v>14</v>
      </c>
      <c r="B44" s="9" t="s">
        <v>64</v>
      </c>
      <c r="C44" s="9">
        <v>5</v>
      </c>
      <c r="D44" s="9"/>
    </row>
    <row r="45" spans="1:4" x14ac:dyDescent="0.2">
      <c r="A45" s="10" t="s">
        <v>14</v>
      </c>
      <c r="B45" s="9" t="s">
        <v>65</v>
      </c>
      <c r="C45" s="9">
        <v>5</v>
      </c>
      <c r="D45" s="9"/>
    </row>
    <row r="46" spans="1:4" x14ac:dyDescent="0.2">
      <c r="A46" s="10" t="s">
        <v>14</v>
      </c>
      <c r="B46" s="9" t="s">
        <v>66</v>
      </c>
      <c r="C46" s="9">
        <v>3</v>
      </c>
      <c r="D46" s="9"/>
    </row>
    <row r="47" spans="1:4" x14ac:dyDescent="0.2">
      <c r="A47" s="10" t="s">
        <v>14</v>
      </c>
      <c r="B47" t="s">
        <v>529</v>
      </c>
      <c r="C47" s="9">
        <v>3</v>
      </c>
      <c r="D47" s="9"/>
    </row>
    <row r="48" spans="1:4" x14ac:dyDescent="0.2">
      <c r="A48" s="10" t="s">
        <v>14</v>
      </c>
      <c r="B48" s="9" t="s">
        <v>67</v>
      </c>
      <c r="C48" s="9">
        <v>1</v>
      </c>
      <c r="D48" s="9"/>
    </row>
    <row r="49" spans="1:4" x14ac:dyDescent="0.2">
      <c r="A49" s="10" t="s">
        <v>14</v>
      </c>
      <c r="B49" s="9" t="s">
        <v>68</v>
      </c>
      <c r="C49" s="9">
        <v>2</v>
      </c>
      <c r="D49" s="9"/>
    </row>
    <row r="50" spans="1:4" x14ac:dyDescent="0.2">
      <c r="A50" s="10" t="s">
        <v>14</v>
      </c>
      <c r="B50" s="9" t="s">
        <v>69</v>
      </c>
      <c r="C50" s="9">
        <v>4</v>
      </c>
      <c r="D50" s="9"/>
    </row>
    <row r="51" spans="1:4" ht="27.75" x14ac:dyDescent="0.2">
      <c r="A51" s="10" t="s">
        <v>14</v>
      </c>
      <c r="B51" s="9" t="s">
        <v>70</v>
      </c>
      <c r="C51" s="9">
        <v>2</v>
      </c>
      <c r="D51" s="9"/>
    </row>
    <row r="52" spans="1:4" ht="27.75" x14ac:dyDescent="0.2">
      <c r="A52" s="10" t="s">
        <v>14</v>
      </c>
      <c r="B52" s="9" t="s">
        <v>71</v>
      </c>
      <c r="C52" s="9">
        <v>3</v>
      </c>
      <c r="D52" s="9"/>
    </row>
    <row r="53" spans="1:4" x14ac:dyDescent="0.2">
      <c r="A53" s="10" t="s">
        <v>14</v>
      </c>
      <c r="B53" s="9" t="s">
        <v>20</v>
      </c>
      <c r="C53" s="9">
        <v>2</v>
      </c>
      <c r="D53" s="9"/>
    </row>
    <row r="54" spans="1:4" x14ac:dyDescent="0.2">
      <c r="A54" s="10" t="s">
        <v>14</v>
      </c>
      <c r="B54" s="9" t="s">
        <v>19</v>
      </c>
      <c r="C54" s="9">
        <v>3</v>
      </c>
      <c r="D54" s="9"/>
    </row>
    <row r="55" spans="1:4" x14ac:dyDescent="0.2">
      <c r="A55" s="10" t="s">
        <v>14</v>
      </c>
      <c r="B55" s="9" t="s">
        <v>72</v>
      </c>
      <c r="C55" s="9">
        <v>4</v>
      </c>
      <c r="D55" s="9"/>
    </row>
    <row r="56" spans="1:4" ht="27.75" x14ac:dyDescent="0.2">
      <c r="A56" s="10" t="s">
        <v>14</v>
      </c>
      <c r="B56" s="9" t="s">
        <v>73</v>
      </c>
      <c r="C56" s="9">
        <v>2</v>
      </c>
      <c r="D56" s="9"/>
    </row>
    <row r="57" spans="1:4" x14ac:dyDescent="0.2">
      <c r="A57" s="10" t="s">
        <v>14</v>
      </c>
      <c r="B57" s="9" t="s">
        <v>74</v>
      </c>
      <c r="C57" s="9">
        <v>1</v>
      </c>
      <c r="D57" s="9"/>
    </row>
    <row r="58" spans="1:4" x14ac:dyDescent="0.2">
      <c r="A58" s="10" t="s">
        <v>14</v>
      </c>
      <c r="B58" s="18" t="s">
        <v>15</v>
      </c>
      <c r="C58" s="9">
        <v>1</v>
      </c>
      <c r="D58" s="9"/>
    </row>
    <row r="59" spans="1:4" x14ac:dyDescent="0.2">
      <c r="A59" s="10" t="s">
        <v>14</v>
      </c>
      <c r="B59" s="9" t="s">
        <v>22</v>
      </c>
      <c r="C59" s="9">
        <v>2</v>
      </c>
      <c r="D59" s="9"/>
    </row>
    <row r="60" spans="1:4" ht="27.75" x14ac:dyDescent="0.2">
      <c r="A60" s="10" t="s">
        <v>14</v>
      </c>
      <c r="B60" s="9" t="s">
        <v>75</v>
      </c>
      <c r="C60" s="9">
        <v>5</v>
      </c>
      <c r="D60" s="9"/>
    </row>
    <row r="61" spans="1:4" ht="15" customHeight="1" x14ac:dyDescent="0.2">
      <c r="A61" s="10" t="s">
        <v>14</v>
      </c>
      <c r="B61" t="s">
        <v>501</v>
      </c>
      <c r="C61" s="9">
        <v>4</v>
      </c>
      <c r="D61" s="9"/>
    </row>
    <row r="62" spans="1:4" ht="15" customHeight="1" x14ac:dyDescent="0.2">
      <c r="A62" s="10" t="s">
        <v>14</v>
      </c>
      <c r="B62" t="s">
        <v>530</v>
      </c>
      <c r="C62" s="9">
        <v>4</v>
      </c>
      <c r="D62" s="9"/>
    </row>
    <row r="63" spans="1:4" x14ac:dyDescent="0.2">
      <c r="A63" s="10" t="s">
        <v>76</v>
      </c>
      <c r="B63" s="9" t="s">
        <v>77</v>
      </c>
      <c r="C63" s="9">
        <v>1</v>
      </c>
      <c r="D63" s="9"/>
    </row>
    <row r="64" spans="1:4" x14ac:dyDescent="0.2">
      <c r="A64" s="10" t="s">
        <v>76</v>
      </c>
      <c r="B64" s="9" t="s">
        <v>78</v>
      </c>
      <c r="C64" s="9">
        <v>4</v>
      </c>
      <c r="D64" s="9"/>
    </row>
    <row r="65" spans="1:4" ht="27.75" x14ac:dyDescent="0.2">
      <c r="A65" s="10" t="s">
        <v>76</v>
      </c>
      <c r="B65" s="9" t="s">
        <v>79</v>
      </c>
      <c r="C65" s="9">
        <v>4</v>
      </c>
      <c r="D65" s="9"/>
    </row>
    <row r="66" spans="1:4" x14ac:dyDescent="0.2">
      <c r="A66" s="10" t="s">
        <v>76</v>
      </c>
      <c r="B66" s="9" t="s">
        <v>80</v>
      </c>
      <c r="C66" s="9">
        <v>1</v>
      </c>
      <c r="D66" s="9"/>
    </row>
    <row r="67" spans="1:4" x14ac:dyDescent="0.2">
      <c r="A67" s="10" t="s">
        <v>76</v>
      </c>
      <c r="B67" s="9" t="s">
        <v>81</v>
      </c>
      <c r="C67" s="9">
        <v>4</v>
      </c>
      <c r="D67" s="9"/>
    </row>
    <row r="68" spans="1:4" x14ac:dyDescent="0.2">
      <c r="A68" s="10" t="s">
        <v>76</v>
      </c>
      <c r="B68" s="9" t="s">
        <v>82</v>
      </c>
      <c r="C68" s="9">
        <v>2</v>
      </c>
      <c r="D68" s="9"/>
    </row>
    <row r="69" spans="1:4" x14ac:dyDescent="0.2">
      <c r="A69" s="10" t="s">
        <v>76</v>
      </c>
      <c r="B69" s="9" t="s">
        <v>83</v>
      </c>
      <c r="C69" s="9">
        <v>6</v>
      </c>
      <c r="D69" s="9"/>
    </row>
    <row r="70" spans="1:4" x14ac:dyDescent="0.2">
      <c r="A70" s="10" t="s">
        <v>76</v>
      </c>
      <c r="B70" s="9" t="s">
        <v>84</v>
      </c>
      <c r="C70" s="9">
        <v>4</v>
      </c>
      <c r="D70" s="9"/>
    </row>
    <row r="71" spans="1:4" x14ac:dyDescent="0.2">
      <c r="A71" s="10" t="s">
        <v>76</v>
      </c>
      <c r="B71" s="9" t="s">
        <v>85</v>
      </c>
      <c r="C71" s="9">
        <v>2</v>
      </c>
      <c r="D71" s="9"/>
    </row>
    <row r="72" spans="1:4" x14ac:dyDescent="0.2">
      <c r="A72" s="10" t="s">
        <v>76</v>
      </c>
      <c r="B72" s="9" t="s">
        <v>86</v>
      </c>
      <c r="C72" s="9">
        <v>6</v>
      </c>
      <c r="D72" s="9"/>
    </row>
    <row r="73" spans="1:4" x14ac:dyDescent="0.2">
      <c r="A73" s="10" t="s">
        <v>76</v>
      </c>
      <c r="B73" s="9" t="s">
        <v>87</v>
      </c>
      <c r="C73" s="9">
        <v>4</v>
      </c>
      <c r="D73" s="9"/>
    </row>
    <row r="74" spans="1:4" ht="41.25" x14ac:dyDescent="0.2">
      <c r="A74" s="10" t="s">
        <v>88</v>
      </c>
      <c r="B74" s="9" t="s">
        <v>89</v>
      </c>
      <c r="C74" s="9">
        <v>4</v>
      </c>
      <c r="D74" s="9"/>
    </row>
    <row r="75" spans="1:4" ht="27.75" x14ac:dyDescent="0.2">
      <c r="A75" s="10" t="s">
        <v>88</v>
      </c>
      <c r="B75" s="9" t="s">
        <v>90</v>
      </c>
      <c r="C75" s="9">
        <v>4</v>
      </c>
      <c r="D75" s="9"/>
    </row>
    <row r="76" spans="1:4" ht="27.75" x14ac:dyDescent="0.2">
      <c r="A76" s="10" t="s">
        <v>88</v>
      </c>
      <c r="B76" s="9" t="s">
        <v>91</v>
      </c>
      <c r="C76" s="9">
        <v>4</v>
      </c>
      <c r="D76" s="9"/>
    </row>
    <row r="77" spans="1:4" x14ac:dyDescent="0.2">
      <c r="A77" s="10" t="s">
        <v>88</v>
      </c>
      <c r="B77" s="9" t="s">
        <v>92</v>
      </c>
      <c r="C77" s="9">
        <v>3</v>
      </c>
      <c r="D77" s="9"/>
    </row>
    <row r="78" spans="1:4" x14ac:dyDescent="0.2">
      <c r="A78" s="10" t="s">
        <v>88</v>
      </c>
      <c r="B78" s="9" t="s">
        <v>93</v>
      </c>
      <c r="C78" s="9">
        <v>2</v>
      </c>
      <c r="D78" s="9" t="s">
        <v>406</v>
      </c>
    </row>
    <row r="79" spans="1:4" ht="27.75" x14ac:dyDescent="0.2">
      <c r="A79" s="10" t="s">
        <v>88</v>
      </c>
      <c r="B79" s="9" t="s">
        <v>93</v>
      </c>
      <c r="C79" s="9">
        <v>2</v>
      </c>
      <c r="D79" s="9" t="s">
        <v>404</v>
      </c>
    </row>
    <row r="80" spans="1:4" x14ac:dyDescent="0.2">
      <c r="A80" s="10" t="s">
        <v>88</v>
      </c>
      <c r="B80" s="9" t="s">
        <v>93</v>
      </c>
      <c r="C80" s="9">
        <v>2</v>
      </c>
      <c r="D80" s="9" t="s">
        <v>405</v>
      </c>
    </row>
    <row r="81" spans="1:4" ht="27.75" x14ac:dyDescent="0.2">
      <c r="A81" s="10" t="s">
        <v>88</v>
      </c>
      <c r="B81" s="9" t="s">
        <v>94</v>
      </c>
      <c r="C81" s="9">
        <v>3</v>
      </c>
      <c r="D81" s="9"/>
    </row>
    <row r="82" spans="1:4" x14ac:dyDescent="0.2">
      <c r="A82" s="10" t="s">
        <v>88</v>
      </c>
      <c r="B82" s="9" t="s">
        <v>95</v>
      </c>
      <c r="C82" s="9">
        <v>3</v>
      </c>
      <c r="D82" s="9"/>
    </row>
    <row r="83" spans="1:4" x14ac:dyDescent="0.2">
      <c r="A83" s="10" t="s">
        <v>88</v>
      </c>
      <c r="B83" s="9" t="s">
        <v>96</v>
      </c>
      <c r="C83" s="9">
        <v>3</v>
      </c>
      <c r="D83" s="9"/>
    </row>
    <row r="84" spans="1:4" x14ac:dyDescent="0.2">
      <c r="A84" s="10" t="s">
        <v>88</v>
      </c>
      <c r="B84" s="9" t="s">
        <v>97</v>
      </c>
      <c r="C84" s="9">
        <v>1</v>
      </c>
      <c r="D84" s="9"/>
    </row>
    <row r="85" spans="1:4" x14ac:dyDescent="0.2">
      <c r="A85" s="10" t="s">
        <v>88</v>
      </c>
      <c r="B85" s="9" t="s">
        <v>98</v>
      </c>
      <c r="C85" s="9">
        <v>4</v>
      </c>
      <c r="D85" s="9" t="s">
        <v>408</v>
      </c>
    </row>
    <row r="86" spans="1:4" x14ac:dyDescent="0.2">
      <c r="A86" s="10" t="s">
        <v>88</v>
      </c>
      <c r="B86" s="9" t="s">
        <v>98</v>
      </c>
      <c r="C86" s="9">
        <v>4</v>
      </c>
      <c r="D86" s="9" t="s">
        <v>407</v>
      </c>
    </row>
    <row r="87" spans="1:4" x14ac:dyDescent="0.2">
      <c r="A87" s="10" t="s">
        <v>88</v>
      </c>
      <c r="B87" s="9" t="s">
        <v>99</v>
      </c>
      <c r="C87" s="9">
        <v>2</v>
      </c>
      <c r="D87" s="9"/>
    </row>
    <row r="88" spans="1:4" x14ac:dyDescent="0.2">
      <c r="A88" s="10" t="s">
        <v>88</v>
      </c>
      <c r="B88" s="9" t="s">
        <v>100</v>
      </c>
      <c r="C88" s="9">
        <v>6</v>
      </c>
      <c r="D88" s="9"/>
    </row>
    <row r="89" spans="1:4" x14ac:dyDescent="0.2">
      <c r="A89" s="10" t="s">
        <v>88</v>
      </c>
      <c r="B89" s="9" t="s">
        <v>101</v>
      </c>
      <c r="C89" s="9">
        <v>6</v>
      </c>
      <c r="D89" s="9" t="s">
        <v>410</v>
      </c>
    </row>
    <row r="90" spans="1:4" x14ac:dyDescent="0.2">
      <c r="A90" s="10" t="s">
        <v>88</v>
      </c>
      <c r="B90" s="9" t="s">
        <v>101</v>
      </c>
      <c r="C90" s="9">
        <v>2</v>
      </c>
      <c r="D90" s="9" t="s">
        <v>409</v>
      </c>
    </row>
    <row r="91" spans="1:4" x14ac:dyDescent="0.2">
      <c r="A91" s="10" t="s">
        <v>88</v>
      </c>
      <c r="B91" s="9" t="s">
        <v>102</v>
      </c>
      <c r="C91" s="9">
        <v>4</v>
      </c>
      <c r="D91" s="9"/>
    </row>
    <row r="92" spans="1:4" x14ac:dyDescent="0.2">
      <c r="A92" s="10" t="s">
        <v>88</v>
      </c>
      <c r="B92" s="9" t="s">
        <v>103</v>
      </c>
      <c r="C92" s="9">
        <v>3</v>
      </c>
      <c r="D92" s="9"/>
    </row>
    <row r="93" spans="1:4" ht="27.75" x14ac:dyDescent="0.2">
      <c r="A93" s="10" t="s">
        <v>88</v>
      </c>
      <c r="B93" s="9" t="s">
        <v>104</v>
      </c>
      <c r="C93" s="9">
        <v>4</v>
      </c>
      <c r="D93" s="9"/>
    </row>
    <row r="94" spans="1:4" ht="27.75" x14ac:dyDescent="0.2">
      <c r="A94" s="10" t="s">
        <v>88</v>
      </c>
      <c r="B94" s="9" t="s">
        <v>105</v>
      </c>
      <c r="C94" s="9">
        <v>3</v>
      </c>
      <c r="D94" s="9"/>
    </row>
    <row r="95" spans="1:4" x14ac:dyDescent="0.2">
      <c r="A95" s="10" t="s">
        <v>88</v>
      </c>
      <c r="B95" s="9" t="s">
        <v>106</v>
      </c>
      <c r="C95" s="9">
        <v>6</v>
      </c>
      <c r="D95" s="9"/>
    </row>
    <row r="96" spans="1:4" x14ac:dyDescent="0.2">
      <c r="A96" s="10" t="s">
        <v>88</v>
      </c>
      <c r="B96" s="9" t="s">
        <v>107</v>
      </c>
      <c r="C96" s="9">
        <v>3</v>
      </c>
      <c r="D96" s="9" t="s">
        <v>412</v>
      </c>
    </row>
    <row r="97" spans="1:4" x14ac:dyDescent="0.2">
      <c r="A97" s="10" t="s">
        <v>88</v>
      </c>
      <c r="B97" s="9" t="s">
        <v>107</v>
      </c>
      <c r="C97" s="9">
        <v>4</v>
      </c>
      <c r="D97" s="9" t="s">
        <v>411</v>
      </c>
    </row>
    <row r="98" spans="1:4" x14ac:dyDescent="0.2">
      <c r="A98" s="10" t="s">
        <v>23</v>
      </c>
      <c r="B98" s="9" t="s">
        <v>108</v>
      </c>
      <c r="C98" s="9">
        <v>3</v>
      </c>
      <c r="D98" s="9"/>
    </row>
    <row r="99" spans="1:4" x14ac:dyDescent="0.2">
      <c r="A99" s="10" t="s">
        <v>23</v>
      </c>
      <c r="B99" s="9" t="s">
        <v>109</v>
      </c>
      <c r="C99" s="9">
        <v>2</v>
      </c>
      <c r="D99" s="9" t="s">
        <v>413</v>
      </c>
    </row>
    <row r="100" spans="1:4" x14ac:dyDescent="0.2">
      <c r="A100" s="10" t="s">
        <v>23</v>
      </c>
      <c r="B100" s="9" t="s">
        <v>109</v>
      </c>
      <c r="C100" s="9">
        <v>2</v>
      </c>
      <c r="D100" t="s">
        <v>414</v>
      </c>
    </row>
    <row r="101" spans="1:4" x14ac:dyDescent="0.2">
      <c r="A101" s="10" t="s">
        <v>23</v>
      </c>
      <c r="B101" s="9" t="s">
        <v>110</v>
      </c>
      <c r="C101" s="9">
        <v>2</v>
      </c>
      <c r="D101" s="9" t="s">
        <v>414</v>
      </c>
    </row>
    <row r="102" spans="1:4" x14ac:dyDescent="0.2">
      <c r="A102" s="10" t="s">
        <v>23</v>
      </c>
      <c r="B102" s="9" t="s">
        <v>110</v>
      </c>
      <c r="C102" s="9">
        <v>2</v>
      </c>
      <c r="D102" t="s">
        <v>415</v>
      </c>
    </row>
    <row r="103" spans="1:4" x14ac:dyDescent="0.2">
      <c r="A103" s="10" t="s">
        <v>23</v>
      </c>
      <c r="B103" s="9" t="s">
        <v>111</v>
      </c>
      <c r="C103" s="9">
        <v>4</v>
      </c>
      <c r="D103" s="9"/>
    </row>
    <row r="104" spans="1:4" x14ac:dyDescent="0.2">
      <c r="A104" s="10" t="s">
        <v>23</v>
      </c>
      <c r="B104" s="9" t="s">
        <v>112</v>
      </c>
      <c r="C104" s="9">
        <v>0.5</v>
      </c>
      <c r="D104" s="9"/>
    </row>
    <row r="105" spans="1:4" x14ac:dyDescent="0.2">
      <c r="A105" s="10" t="s">
        <v>23</v>
      </c>
      <c r="B105" s="9" t="s">
        <v>113</v>
      </c>
      <c r="C105" s="9">
        <v>4</v>
      </c>
      <c r="D105" s="9"/>
    </row>
    <row r="106" spans="1:4" ht="27.75" x14ac:dyDescent="0.2">
      <c r="A106" s="10" t="s">
        <v>23</v>
      </c>
      <c r="B106" s="9" t="s">
        <v>114</v>
      </c>
      <c r="C106" s="9">
        <v>2</v>
      </c>
      <c r="D106" s="9"/>
    </row>
    <row r="107" spans="1:4" ht="27.75" x14ac:dyDescent="0.2">
      <c r="A107" s="10" t="s">
        <v>23</v>
      </c>
      <c r="B107" s="9" t="s">
        <v>115</v>
      </c>
      <c r="C107" s="9">
        <v>4</v>
      </c>
      <c r="D107" s="9"/>
    </row>
    <row r="108" spans="1:4" x14ac:dyDescent="0.2">
      <c r="A108" s="10" t="s">
        <v>23</v>
      </c>
      <c r="B108" t="s">
        <v>512</v>
      </c>
      <c r="C108" s="9">
        <v>2</v>
      </c>
      <c r="D108" s="9"/>
    </row>
    <row r="109" spans="1:4" x14ac:dyDescent="0.2">
      <c r="A109" s="10" t="s">
        <v>23</v>
      </c>
      <c r="B109" s="9" t="s">
        <v>116</v>
      </c>
      <c r="C109" s="9">
        <v>2</v>
      </c>
      <c r="D109" s="9"/>
    </row>
    <row r="110" spans="1:4" x14ac:dyDescent="0.2">
      <c r="A110" s="10" t="s">
        <v>23</v>
      </c>
      <c r="B110" s="9" t="s">
        <v>117</v>
      </c>
      <c r="C110" s="9">
        <v>2</v>
      </c>
      <c r="D110" s="9"/>
    </row>
    <row r="111" spans="1:4" x14ac:dyDescent="0.2">
      <c r="A111" s="10" t="s">
        <v>23</v>
      </c>
      <c r="B111" s="9" t="s">
        <v>118</v>
      </c>
      <c r="C111" s="9">
        <v>4</v>
      </c>
      <c r="D111" s="9" t="s">
        <v>413</v>
      </c>
    </row>
    <row r="112" spans="1:4" x14ac:dyDescent="0.2">
      <c r="A112" s="10" t="s">
        <v>23</v>
      </c>
      <c r="B112" s="9" t="s">
        <v>118</v>
      </c>
      <c r="C112" s="9">
        <v>2</v>
      </c>
      <c r="D112" t="s">
        <v>416</v>
      </c>
    </row>
    <row r="113" spans="1:4" x14ac:dyDescent="0.2">
      <c r="A113" s="10" t="s">
        <v>23</v>
      </c>
      <c r="B113" s="9" t="s">
        <v>118</v>
      </c>
      <c r="C113" s="9">
        <v>2</v>
      </c>
      <c r="D113" t="s">
        <v>417</v>
      </c>
    </row>
    <row r="114" spans="1:4" x14ac:dyDescent="0.2">
      <c r="A114" s="10" t="s">
        <v>23</v>
      </c>
      <c r="B114" t="s">
        <v>119</v>
      </c>
      <c r="C114" s="9">
        <v>3</v>
      </c>
      <c r="D114" t="s">
        <v>509</v>
      </c>
    </row>
    <row r="115" spans="1:4" x14ac:dyDescent="0.2">
      <c r="A115" s="10" t="s">
        <v>23</v>
      </c>
      <c r="B115" t="s">
        <v>119</v>
      </c>
      <c r="C115" s="9">
        <v>3</v>
      </c>
      <c r="D115" t="s">
        <v>510</v>
      </c>
    </row>
    <row r="116" spans="1:4" x14ac:dyDescent="0.2">
      <c r="A116" s="10" t="s">
        <v>23</v>
      </c>
      <c r="B116" t="s">
        <v>119</v>
      </c>
      <c r="C116" s="9">
        <v>2</v>
      </c>
      <c r="D116" t="s">
        <v>508</v>
      </c>
    </row>
    <row r="117" spans="1:4" ht="27.75" x14ac:dyDescent="0.2">
      <c r="A117" s="10" t="s">
        <v>23</v>
      </c>
      <c r="B117" s="9" t="s">
        <v>120</v>
      </c>
      <c r="C117" s="9">
        <v>1</v>
      </c>
      <c r="D117" s="9"/>
    </row>
    <row r="118" spans="1:4" ht="27.75" x14ac:dyDescent="0.2">
      <c r="A118" s="10" t="s">
        <v>23</v>
      </c>
      <c r="B118" s="9" t="s">
        <v>121</v>
      </c>
      <c r="C118" s="9">
        <v>2</v>
      </c>
      <c r="D118" s="9"/>
    </row>
    <row r="119" spans="1:4" x14ac:dyDescent="0.2">
      <c r="A119" s="10" t="s">
        <v>23</v>
      </c>
      <c r="B119" s="9" t="s">
        <v>122</v>
      </c>
      <c r="C119" s="9">
        <v>4</v>
      </c>
      <c r="D119" s="9"/>
    </row>
    <row r="120" spans="1:4" x14ac:dyDescent="0.2">
      <c r="A120" s="10" t="s">
        <v>23</v>
      </c>
      <c r="B120" s="9" t="s">
        <v>123</v>
      </c>
      <c r="C120" s="9">
        <v>4</v>
      </c>
      <c r="D120" s="9" t="s">
        <v>413</v>
      </c>
    </row>
    <row r="121" spans="1:4" x14ac:dyDescent="0.2">
      <c r="A121" s="10" t="s">
        <v>23</v>
      </c>
      <c r="B121" s="9" t="s">
        <v>123</v>
      </c>
      <c r="C121" s="9">
        <v>3</v>
      </c>
      <c r="D121" t="s">
        <v>418</v>
      </c>
    </row>
    <row r="122" spans="1:4" x14ac:dyDescent="0.2">
      <c r="A122" s="10" t="s">
        <v>23</v>
      </c>
      <c r="B122" s="9" t="s">
        <v>124</v>
      </c>
      <c r="C122" s="9">
        <v>3</v>
      </c>
      <c r="D122" t="s">
        <v>509</v>
      </c>
    </row>
    <row r="123" spans="1:4" x14ac:dyDescent="0.2">
      <c r="A123" s="10" t="s">
        <v>23</v>
      </c>
      <c r="B123" s="9" t="s">
        <v>124</v>
      </c>
      <c r="C123" s="9">
        <v>4</v>
      </c>
      <c r="D123" t="s">
        <v>420</v>
      </c>
    </row>
    <row r="124" spans="1:4" x14ac:dyDescent="0.2">
      <c r="A124" s="10" t="s">
        <v>23</v>
      </c>
      <c r="B124" s="9" t="s">
        <v>124</v>
      </c>
      <c r="C124" s="9">
        <v>2</v>
      </c>
      <c r="D124" t="s">
        <v>419</v>
      </c>
    </row>
    <row r="125" spans="1:4" ht="41.25" x14ac:dyDescent="0.2">
      <c r="A125" s="10" t="s">
        <v>23</v>
      </c>
      <c r="B125" s="9" t="s">
        <v>125</v>
      </c>
      <c r="C125" s="9">
        <v>4</v>
      </c>
      <c r="D125" s="9"/>
    </row>
    <row r="126" spans="1:4" ht="41.25" x14ac:dyDescent="0.2">
      <c r="A126" s="10" t="s">
        <v>23</v>
      </c>
      <c r="B126" s="9" t="s">
        <v>126</v>
      </c>
      <c r="C126" s="9">
        <v>6</v>
      </c>
      <c r="D126" s="9"/>
    </row>
    <row r="127" spans="1:4" ht="27.75" x14ac:dyDescent="0.2">
      <c r="A127" s="10" t="s">
        <v>23</v>
      </c>
      <c r="B127" s="9" t="s">
        <v>127</v>
      </c>
      <c r="C127" s="9">
        <v>1</v>
      </c>
      <c r="D127" s="9"/>
    </row>
    <row r="128" spans="1:4" x14ac:dyDescent="0.2">
      <c r="A128" s="10" t="s">
        <v>23</v>
      </c>
      <c r="B128" s="9" t="s">
        <v>128</v>
      </c>
      <c r="C128" s="9">
        <v>4</v>
      </c>
      <c r="D128" s="9" t="s">
        <v>421</v>
      </c>
    </row>
    <row r="129" spans="1:4" x14ac:dyDescent="0.2">
      <c r="A129" s="10" t="s">
        <v>23</v>
      </c>
      <c r="B129" s="9" t="s">
        <v>128</v>
      </c>
      <c r="C129" s="9">
        <v>3</v>
      </c>
      <c r="D129" t="s">
        <v>422</v>
      </c>
    </row>
    <row r="130" spans="1:4" x14ac:dyDescent="0.2">
      <c r="A130" s="10" t="s">
        <v>23</v>
      </c>
      <c r="B130" s="9" t="s">
        <v>128</v>
      </c>
      <c r="C130" s="9">
        <v>4</v>
      </c>
      <c r="D130" t="s">
        <v>414</v>
      </c>
    </row>
    <row r="131" spans="1:4" x14ac:dyDescent="0.2">
      <c r="A131" s="10" t="s">
        <v>23</v>
      </c>
      <c r="B131" s="9" t="s">
        <v>128</v>
      </c>
      <c r="C131" s="9">
        <v>1</v>
      </c>
      <c r="D131" t="s">
        <v>423</v>
      </c>
    </row>
    <row r="132" spans="1:4" x14ac:dyDescent="0.2">
      <c r="A132" s="10" t="s">
        <v>23</v>
      </c>
      <c r="B132" s="9" t="s">
        <v>129</v>
      </c>
      <c r="C132" s="9">
        <v>6</v>
      </c>
      <c r="D132" s="9"/>
    </row>
    <row r="133" spans="1:4" ht="27.75" x14ac:dyDescent="0.2">
      <c r="A133" s="10" t="s">
        <v>23</v>
      </c>
      <c r="B133" s="9" t="s">
        <v>130</v>
      </c>
      <c r="C133" s="9">
        <v>1</v>
      </c>
      <c r="D133" s="9"/>
    </row>
    <row r="134" spans="1:4" x14ac:dyDescent="0.2">
      <c r="A134" s="10" t="s">
        <v>23</v>
      </c>
      <c r="B134" t="s">
        <v>24</v>
      </c>
      <c r="C134" s="9">
        <v>1</v>
      </c>
      <c r="D134" s="9"/>
    </row>
    <row r="135" spans="1:4" x14ac:dyDescent="0.2">
      <c r="A135" s="10" t="s">
        <v>23</v>
      </c>
      <c r="B135" t="s">
        <v>532</v>
      </c>
      <c r="C135" s="9">
        <v>1</v>
      </c>
      <c r="D135" s="9"/>
    </row>
    <row r="136" spans="1:4" x14ac:dyDescent="0.2">
      <c r="A136" s="10" t="s">
        <v>23</v>
      </c>
      <c r="B136" t="s">
        <v>531</v>
      </c>
      <c r="C136" s="9">
        <v>3</v>
      </c>
      <c r="D136" s="9" t="s">
        <v>414</v>
      </c>
    </row>
    <row r="137" spans="1:4" x14ac:dyDescent="0.2">
      <c r="A137" s="10" t="s">
        <v>23</v>
      </c>
      <c r="B137" t="s">
        <v>531</v>
      </c>
      <c r="C137" s="9">
        <v>3</v>
      </c>
      <c r="D137" t="s">
        <v>424</v>
      </c>
    </row>
    <row r="138" spans="1:4" ht="27.75" x14ac:dyDescent="0.2">
      <c r="A138" s="10" t="s">
        <v>23</v>
      </c>
      <c r="B138" s="9" t="s">
        <v>131</v>
      </c>
      <c r="C138" s="9">
        <v>0.5</v>
      </c>
      <c r="D138" s="9"/>
    </row>
    <row r="139" spans="1:4" x14ac:dyDescent="0.2">
      <c r="A139" s="10" t="s">
        <v>23</v>
      </c>
      <c r="B139" t="s">
        <v>513</v>
      </c>
      <c r="C139" s="9">
        <v>3</v>
      </c>
      <c r="D139" s="9" t="s">
        <v>425</v>
      </c>
    </row>
    <row r="140" spans="1:4" x14ac:dyDescent="0.2">
      <c r="A140" s="10" t="s">
        <v>23</v>
      </c>
      <c r="B140" t="s">
        <v>513</v>
      </c>
      <c r="C140" s="9">
        <v>3</v>
      </c>
      <c r="D140" t="s">
        <v>426</v>
      </c>
    </row>
    <row r="141" spans="1:4" x14ac:dyDescent="0.2">
      <c r="A141" s="10" t="s">
        <v>23</v>
      </c>
      <c r="B141" t="s">
        <v>533</v>
      </c>
      <c r="C141" s="9">
        <v>4</v>
      </c>
      <c r="D141" s="9"/>
    </row>
    <row r="142" spans="1:4" x14ac:dyDescent="0.2">
      <c r="A142" s="10" t="s">
        <v>23</v>
      </c>
      <c r="B142" t="s">
        <v>520</v>
      </c>
      <c r="C142" s="9">
        <v>2</v>
      </c>
      <c r="D142" s="9"/>
    </row>
    <row r="143" spans="1:4" x14ac:dyDescent="0.2">
      <c r="A143" s="10" t="s">
        <v>23</v>
      </c>
      <c r="B143" s="9" t="s">
        <v>132</v>
      </c>
      <c r="C143" s="9">
        <v>3</v>
      </c>
      <c r="D143" s="9" t="s">
        <v>413</v>
      </c>
    </row>
    <row r="144" spans="1:4" x14ac:dyDescent="0.2">
      <c r="A144" s="10" t="s">
        <v>23</v>
      </c>
      <c r="B144" s="9" t="s">
        <v>132</v>
      </c>
      <c r="C144" s="9">
        <v>3</v>
      </c>
      <c r="D144" t="s">
        <v>427</v>
      </c>
    </row>
    <row r="145" spans="1:4" x14ac:dyDescent="0.2">
      <c r="A145" s="10" t="s">
        <v>23</v>
      </c>
      <c r="B145" s="9" t="s">
        <v>132</v>
      </c>
      <c r="C145" s="9">
        <v>2</v>
      </c>
      <c r="D145" t="s">
        <v>418</v>
      </c>
    </row>
    <row r="146" spans="1:4" x14ac:dyDescent="0.2">
      <c r="A146" s="10" t="s">
        <v>23</v>
      </c>
      <c r="B146" s="9" t="s">
        <v>132</v>
      </c>
      <c r="C146" s="9">
        <v>2</v>
      </c>
      <c r="D146" t="s">
        <v>428</v>
      </c>
    </row>
    <row r="147" spans="1:4" x14ac:dyDescent="0.2">
      <c r="A147" s="10" t="s">
        <v>23</v>
      </c>
      <c r="B147" t="s">
        <v>133</v>
      </c>
      <c r="C147" s="9">
        <v>3</v>
      </c>
      <c r="D147" s="9" t="s">
        <v>429</v>
      </c>
    </row>
    <row r="148" spans="1:4" x14ac:dyDescent="0.2">
      <c r="A148" s="10" t="s">
        <v>23</v>
      </c>
      <c r="B148" t="s">
        <v>133</v>
      </c>
      <c r="C148" s="9">
        <v>3</v>
      </c>
      <c r="D148" t="s">
        <v>435</v>
      </c>
    </row>
    <row r="149" spans="1:4" x14ac:dyDescent="0.2">
      <c r="A149" s="10" t="s">
        <v>23</v>
      </c>
      <c r="B149" s="9" t="s">
        <v>134</v>
      </c>
      <c r="C149" s="9">
        <v>4</v>
      </c>
      <c r="D149" s="9"/>
    </row>
    <row r="150" spans="1:4" ht="27.75" x14ac:dyDescent="0.2">
      <c r="A150" s="10" t="s">
        <v>23</v>
      </c>
      <c r="B150" s="9" t="s">
        <v>135</v>
      </c>
      <c r="C150" s="9">
        <v>4</v>
      </c>
      <c r="D150" s="9"/>
    </row>
    <row r="151" spans="1:4" x14ac:dyDescent="0.2">
      <c r="A151" s="10" t="s">
        <v>23</v>
      </c>
      <c r="B151" s="9" t="s">
        <v>136</v>
      </c>
      <c r="C151" s="9">
        <v>2</v>
      </c>
      <c r="D151" s="9"/>
    </row>
    <row r="152" spans="1:4" x14ac:dyDescent="0.2">
      <c r="A152" s="10" t="s">
        <v>23</v>
      </c>
      <c r="B152" s="9" t="s">
        <v>137</v>
      </c>
      <c r="C152" s="9">
        <v>2</v>
      </c>
      <c r="D152" s="9"/>
    </row>
    <row r="153" spans="1:4" x14ac:dyDescent="0.2">
      <c r="A153" s="10" t="s">
        <v>23</v>
      </c>
      <c r="B153" s="9" t="s">
        <v>138</v>
      </c>
      <c r="C153" s="9">
        <v>4</v>
      </c>
      <c r="D153" s="9" t="s">
        <v>421</v>
      </c>
    </row>
    <row r="154" spans="1:4" x14ac:dyDescent="0.2">
      <c r="A154" s="10" t="s">
        <v>23</v>
      </c>
      <c r="B154" s="9" t="s">
        <v>138</v>
      </c>
      <c r="C154" s="9">
        <v>3</v>
      </c>
      <c r="D154" t="s">
        <v>422</v>
      </c>
    </row>
    <row r="155" spans="1:4" ht="27.75" x14ac:dyDescent="0.2">
      <c r="A155" s="10" t="s">
        <v>23</v>
      </c>
      <c r="B155" s="9" t="s">
        <v>139</v>
      </c>
      <c r="C155" s="9">
        <v>1</v>
      </c>
      <c r="D155" s="9"/>
    </row>
    <row r="156" spans="1:4" x14ac:dyDescent="0.2">
      <c r="A156" s="10" t="s">
        <v>23</v>
      </c>
      <c r="B156" s="9" t="s">
        <v>140</v>
      </c>
      <c r="C156" s="9">
        <v>4</v>
      </c>
      <c r="D156" s="9" t="s">
        <v>421</v>
      </c>
    </row>
    <row r="157" spans="1:4" x14ac:dyDescent="0.2">
      <c r="A157" s="10" t="s">
        <v>23</v>
      </c>
      <c r="B157" s="9" t="s">
        <v>140</v>
      </c>
      <c r="C157" s="9">
        <v>3</v>
      </c>
      <c r="D157" t="s">
        <v>422</v>
      </c>
    </row>
    <row r="158" spans="1:4" x14ac:dyDescent="0.2">
      <c r="A158" s="10" t="s">
        <v>23</v>
      </c>
      <c r="B158" s="9" t="s">
        <v>140</v>
      </c>
      <c r="C158" s="9">
        <v>3</v>
      </c>
      <c r="D158" t="s">
        <v>437</v>
      </c>
    </row>
    <row r="159" spans="1:4" ht="27.75" x14ac:dyDescent="0.2">
      <c r="A159" s="10" t="s">
        <v>23</v>
      </c>
      <c r="B159" s="9" t="s">
        <v>141</v>
      </c>
      <c r="C159" s="9">
        <v>4</v>
      </c>
      <c r="D159" s="9" t="s">
        <v>421</v>
      </c>
    </row>
    <row r="160" spans="1:4" ht="27.75" x14ac:dyDescent="0.2">
      <c r="A160" s="10" t="s">
        <v>23</v>
      </c>
      <c r="B160" s="9" t="s">
        <v>141</v>
      </c>
      <c r="C160" s="9">
        <v>3</v>
      </c>
      <c r="D160" t="s">
        <v>422</v>
      </c>
    </row>
    <row r="161" spans="1:4" ht="27.75" x14ac:dyDescent="0.2">
      <c r="A161" s="10" t="s">
        <v>23</v>
      </c>
      <c r="B161" s="9" t="s">
        <v>141</v>
      </c>
      <c r="C161" s="9">
        <v>4</v>
      </c>
      <c r="D161" t="s">
        <v>414</v>
      </c>
    </row>
    <row r="162" spans="1:4" ht="27.75" x14ac:dyDescent="0.2">
      <c r="A162" s="10" t="s">
        <v>23</v>
      </c>
      <c r="B162" s="9" t="s">
        <v>141</v>
      </c>
      <c r="C162" s="9">
        <v>1</v>
      </c>
      <c r="D162" t="s">
        <v>423</v>
      </c>
    </row>
    <row r="163" spans="1:4" ht="27.75" x14ac:dyDescent="0.2">
      <c r="A163" s="10" t="s">
        <v>23</v>
      </c>
      <c r="B163" s="9" t="s">
        <v>141</v>
      </c>
      <c r="C163" s="9">
        <v>2</v>
      </c>
      <c r="D163" t="s">
        <v>438</v>
      </c>
    </row>
    <row r="164" spans="1:4" x14ac:dyDescent="0.2">
      <c r="A164" s="10" t="s">
        <v>23</v>
      </c>
      <c r="B164" s="9" t="s">
        <v>142</v>
      </c>
      <c r="C164" s="9">
        <v>3</v>
      </c>
      <c r="D164" t="s">
        <v>509</v>
      </c>
    </row>
    <row r="165" spans="1:4" x14ac:dyDescent="0.2">
      <c r="A165" s="10" t="s">
        <v>23</v>
      </c>
      <c r="B165" s="9" t="s">
        <v>142</v>
      </c>
      <c r="C165" s="9">
        <v>4</v>
      </c>
      <c r="D165" t="s">
        <v>510</v>
      </c>
    </row>
    <row r="166" spans="1:4" x14ac:dyDescent="0.2">
      <c r="A166" s="10" t="s">
        <v>23</v>
      </c>
      <c r="B166" s="9" t="s">
        <v>142</v>
      </c>
      <c r="C166" s="9">
        <v>2</v>
      </c>
      <c r="D166" t="s">
        <v>508</v>
      </c>
    </row>
    <row r="167" spans="1:4" x14ac:dyDescent="0.2">
      <c r="A167" s="10" t="s">
        <v>23</v>
      </c>
      <c r="B167" s="9" t="s">
        <v>142</v>
      </c>
      <c r="C167" s="9">
        <v>1</v>
      </c>
      <c r="D167" t="s">
        <v>521</v>
      </c>
    </row>
    <row r="168" spans="1:4" ht="27.75" x14ac:dyDescent="0.2">
      <c r="A168" s="10" t="s">
        <v>23</v>
      </c>
      <c r="B168" s="9" t="s">
        <v>143</v>
      </c>
      <c r="C168" s="9">
        <v>2</v>
      </c>
      <c r="D168" s="9"/>
    </row>
    <row r="169" spans="1:4" x14ac:dyDescent="0.2">
      <c r="A169" s="2" t="s">
        <v>433</v>
      </c>
      <c r="B169" s="2" t="s">
        <v>433</v>
      </c>
      <c r="C169" s="9">
        <v>0</v>
      </c>
      <c r="D169" s="9"/>
    </row>
    <row r="170" spans="1:4" x14ac:dyDescent="0.2">
      <c r="A170" s="10" t="s">
        <v>144</v>
      </c>
      <c r="B170" s="9" t="s">
        <v>145</v>
      </c>
      <c r="C170" s="9">
        <v>3</v>
      </c>
      <c r="D170" s="9" t="s">
        <v>439</v>
      </c>
    </row>
    <row r="171" spans="1:4" x14ac:dyDescent="0.2">
      <c r="A171" s="10" t="s">
        <v>144</v>
      </c>
      <c r="B171" s="9" t="s">
        <v>145</v>
      </c>
      <c r="C171" s="9">
        <v>3</v>
      </c>
      <c r="D171" t="s">
        <v>522</v>
      </c>
    </row>
    <row r="172" spans="1:4" x14ac:dyDescent="0.2">
      <c r="A172" s="10" t="s">
        <v>144</v>
      </c>
      <c r="B172" s="9" t="s">
        <v>146</v>
      </c>
      <c r="C172" s="9">
        <v>3</v>
      </c>
      <c r="D172" s="9" t="s">
        <v>439</v>
      </c>
    </row>
    <row r="173" spans="1:4" x14ac:dyDescent="0.2">
      <c r="A173" s="10" t="s">
        <v>144</v>
      </c>
      <c r="B173" s="9" t="s">
        <v>146</v>
      </c>
      <c r="C173" s="9">
        <v>3</v>
      </c>
      <c r="D173" t="s">
        <v>523</v>
      </c>
    </row>
    <row r="174" spans="1:4" ht="27.75" x14ac:dyDescent="0.2">
      <c r="A174" s="10" t="s">
        <v>144</v>
      </c>
      <c r="B174" s="9" t="s">
        <v>147</v>
      </c>
      <c r="C174" s="9">
        <v>2</v>
      </c>
      <c r="D174" s="9"/>
    </row>
    <row r="175" spans="1:4" ht="27.75" x14ac:dyDescent="0.2">
      <c r="A175" s="10" t="s">
        <v>144</v>
      </c>
      <c r="B175" s="9" t="s">
        <v>148</v>
      </c>
      <c r="C175" s="9">
        <v>2</v>
      </c>
      <c r="D175" s="9"/>
    </row>
    <row r="176" spans="1:4" x14ac:dyDescent="0.2">
      <c r="A176" s="10" t="s">
        <v>144</v>
      </c>
      <c r="B176" s="9" t="s">
        <v>149</v>
      </c>
      <c r="C176" s="9">
        <v>2</v>
      </c>
      <c r="D176" s="9" t="s">
        <v>440</v>
      </c>
    </row>
    <row r="177" spans="1:4" x14ac:dyDescent="0.2">
      <c r="A177" s="10" t="s">
        <v>144</v>
      </c>
      <c r="B177" s="9" t="s">
        <v>149</v>
      </c>
      <c r="C177" s="9">
        <v>2</v>
      </c>
      <c r="D177" t="s">
        <v>524</v>
      </c>
    </row>
    <row r="178" spans="1:4" ht="27.75" x14ac:dyDescent="0.2">
      <c r="A178" s="10" t="s">
        <v>144</v>
      </c>
      <c r="B178" s="9" t="s">
        <v>150</v>
      </c>
      <c r="C178" s="9">
        <v>8</v>
      </c>
      <c r="D178" s="9"/>
    </row>
    <row r="179" spans="1:4" ht="41.25" x14ac:dyDescent="0.2">
      <c r="A179" s="10" t="s">
        <v>144</v>
      </c>
      <c r="B179" s="9" t="s">
        <v>151</v>
      </c>
      <c r="C179" s="9">
        <v>4</v>
      </c>
      <c r="D179" s="9"/>
    </row>
    <row r="180" spans="1:4" x14ac:dyDescent="0.2">
      <c r="A180" s="10" t="s">
        <v>144</v>
      </c>
      <c r="B180" s="9" t="s">
        <v>152</v>
      </c>
      <c r="C180" s="9">
        <v>6</v>
      </c>
      <c r="D180" s="9"/>
    </row>
    <row r="181" spans="1:4" ht="27.75" x14ac:dyDescent="0.2">
      <c r="A181" s="10" t="s">
        <v>144</v>
      </c>
      <c r="B181" s="9" t="s">
        <v>153</v>
      </c>
      <c r="C181" s="9">
        <v>8</v>
      </c>
      <c r="D181" s="9"/>
    </row>
    <row r="182" spans="1:4" x14ac:dyDescent="0.2">
      <c r="A182" s="10" t="s">
        <v>144</v>
      </c>
      <c r="B182" s="9" t="s">
        <v>154</v>
      </c>
      <c r="C182" s="9">
        <v>2</v>
      </c>
      <c r="D182" s="9"/>
    </row>
    <row r="183" spans="1:4" x14ac:dyDescent="0.2">
      <c r="A183" s="10" t="s">
        <v>144</v>
      </c>
      <c r="B183" s="9" t="s">
        <v>155</v>
      </c>
      <c r="C183" s="9">
        <v>6</v>
      </c>
      <c r="D183" s="9"/>
    </row>
    <row r="184" spans="1:4" x14ac:dyDescent="0.2">
      <c r="A184" s="10" t="s">
        <v>144</v>
      </c>
      <c r="B184" s="9" t="s">
        <v>156</v>
      </c>
      <c r="C184" s="9">
        <v>3</v>
      </c>
      <c r="D184" s="9" t="s">
        <v>441</v>
      </c>
    </row>
    <row r="185" spans="1:4" x14ac:dyDescent="0.2">
      <c r="A185" s="10" t="s">
        <v>144</v>
      </c>
      <c r="B185" s="9" t="s">
        <v>156</v>
      </c>
      <c r="C185" s="9">
        <v>3</v>
      </c>
      <c r="D185" t="s">
        <v>540</v>
      </c>
    </row>
    <row r="186" spans="1:4" x14ac:dyDescent="0.2">
      <c r="A186" s="10" t="s">
        <v>144</v>
      </c>
      <c r="B186" s="9" t="s">
        <v>157</v>
      </c>
      <c r="C186" s="9">
        <v>6</v>
      </c>
      <c r="D186" s="9"/>
    </row>
    <row r="187" spans="1:4" x14ac:dyDescent="0.2">
      <c r="A187" s="10" t="s">
        <v>432</v>
      </c>
      <c r="B187" s="10" t="s">
        <v>432</v>
      </c>
      <c r="C187" s="9">
        <v>0</v>
      </c>
      <c r="D187" s="9"/>
    </row>
    <row r="188" spans="1:4" x14ac:dyDescent="0.2">
      <c r="A188" s="10" t="s">
        <v>158</v>
      </c>
      <c r="B188" s="9" t="s">
        <v>159</v>
      </c>
      <c r="C188" s="9">
        <v>6</v>
      </c>
      <c r="D188" s="9"/>
    </row>
    <row r="189" spans="1:4" x14ac:dyDescent="0.2">
      <c r="A189" s="10" t="s">
        <v>158</v>
      </c>
      <c r="B189" s="9" t="s">
        <v>160</v>
      </c>
      <c r="C189" s="9">
        <v>6</v>
      </c>
      <c r="D189" s="9"/>
    </row>
    <row r="190" spans="1:4" x14ac:dyDescent="0.2">
      <c r="A190" s="10" t="s">
        <v>158</v>
      </c>
      <c r="B190" s="9" t="s">
        <v>161</v>
      </c>
      <c r="C190" s="9">
        <v>2</v>
      </c>
      <c r="D190" s="9"/>
    </row>
    <row r="191" spans="1:4" x14ac:dyDescent="0.2">
      <c r="A191" s="10" t="s">
        <v>158</v>
      </c>
      <c r="B191" s="9" t="s">
        <v>162</v>
      </c>
      <c r="C191" s="9">
        <v>4</v>
      </c>
      <c r="D191" s="9"/>
    </row>
    <row r="192" spans="1:4" x14ac:dyDescent="0.2">
      <c r="A192" s="10" t="s">
        <v>163</v>
      </c>
      <c r="B192" s="9" t="s">
        <v>164</v>
      </c>
      <c r="C192" s="9">
        <v>2</v>
      </c>
      <c r="D192" s="9"/>
    </row>
    <row r="193" spans="1:4" x14ac:dyDescent="0.2">
      <c r="A193" s="10" t="s">
        <v>163</v>
      </c>
      <c r="B193" s="9" t="s">
        <v>165</v>
      </c>
      <c r="C193" s="9">
        <v>2</v>
      </c>
      <c r="D193" s="9"/>
    </row>
    <row r="194" spans="1:4" x14ac:dyDescent="0.2">
      <c r="A194" s="10" t="s">
        <v>163</v>
      </c>
      <c r="B194" s="9" t="s">
        <v>166</v>
      </c>
      <c r="C194" s="9">
        <v>4</v>
      </c>
      <c r="D194" s="9"/>
    </row>
    <row r="195" spans="1:4" ht="27.75" x14ac:dyDescent="0.2">
      <c r="A195" s="10" t="s">
        <v>163</v>
      </c>
      <c r="B195" s="9" t="s">
        <v>167</v>
      </c>
      <c r="C195" s="9">
        <v>2</v>
      </c>
      <c r="D195" s="9"/>
    </row>
    <row r="196" spans="1:4" ht="27.75" x14ac:dyDescent="0.2">
      <c r="A196" s="10" t="s">
        <v>163</v>
      </c>
      <c r="B196" s="9" t="s">
        <v>168</v>
      </c>
      <c r="C196" s="9">
        <v>1</v>
      </c>
      <c r="D196" s="9"/>
    </row>
    <row r="197" spans="1:4" x14ac:dyDescent="0.2">
      <c r="A197" s="10" t="s">
        <v>163</v>
      </c>
      <c r="B197" s="9" t="s">
        <v>169</v>
      </c>
      <c r="C197" s="9">
        <v>6</v>
      </c>
      <c r="D197" s="9"/>
    </row>
    <row r="198" spans="1:4" x14ac:dyDescent="0.2">
      <c r="A198" s="10" t="s">
        <v>163</v>
      </c>
      <c r="B198" s="9" t="s">
        <v>170</v>
      </c>
      <c r="C198" s="9">
        <v>4</v>
      </c>
      <c r="D198" s="9"/>
    </row>
    <row r="199" spans="1:4" ht="27.75" x14ac:dyDescent="0.2">
      <c r="A199" s="10" t="s">
        <v>163</v>
      </c>
      <c r="B199" s="9" t="s">
        <v>171</v>
      </c>
      <c r="C199" s="9">
        <v>4</v>
      </c>
      <c r="D199" s="9"/>
    </row>
    <row r="200" spans="1:4" ht="27.75" x14ac:dyDescent="0.2">
      <c r="A200" s="10" t="s">
        <v>163</v>
      </c>
      <c r="B200" s="9" t="s">
        <v>172</v>
      </c>
      <c r="C200" s="9">
        <v>4</v>
      </c>
      <c r="D200" s="9"/>
    </row>
    <row r="201" spans="1:4" x14ac:dyDescent="0.2">
      <c r="A201" s="10" t="s">
        <v>163</v>
      </c>
      <c r="B201" s="9" t="s">
        <v>173</v>
      </c>
      <c r="C201" s="9">
        <v>4</v>
      </c>
      <c r="D201" s="9"/>
    </row>
    <row r="202" spans="1:4" x14ac:dyDescent="0.2">
      <c r="A202" s="10" t="s">
        <v>163</v>
      </c>
      <c r="B202" s="9" t="s">
        <v>174</v>
      </c>
      <c r="C202" s="9">
        <v>4</v>
      </c>
      <c r="D202" s="9"/>
    </row>
    <row r="203" spans="1:4" x14ac:dyDescent="0.2">
      <c r="A203" s="10" t="s">
        <v>163</v>
      </c>
      <c r="B203" s="9" t="s">
        <v>175</v>
      </c>
      <c r="C203" s="9">
        <v>1</v>
      </c>
      <c r="D203" s="9"/>
    </row>
    <row r="204" spans="1:4" x14ac:dyDescent="0.2">
      <c r="A204" s="10" t="s">
        <v>163</v>
      </c>
      <c r="B204" s="9" t="s">
        <v>176</v>
      </c>
      <c r="C204" s="9">
        <v>4</v>
      </c>
      <c r="D204" s="9" t="s">
        <v>442</v>
      </c>
    </row>
    <row r="205" spans="1:4" x14ac:dyDescent="0.2">
      <c r="A205" s="10" t="s">
        <v>163</v>
      </c>
      <c r="B205" s="9" t="s">
        <v>176</v>
      </c>
      <c r="C205" s="9">
        <v>4</v>
      </c>
      <c r="D205" t="s">
        <v>443</v>
      </c>
    </row>
    <row r="206" spans="1:4" ht="27.75" x14ac:dyDescent="0.2">
      <c r="A206" s="10" t="s">
        <v>163</v>
      </c>
      <c r="B206" s="9" t="s">
        <v>177</v>
      </c>
      <c r="C206" s="9">
        <v>4</v>
      </c>
      <c r="D206" s="9"/>
    </row>
    <row r="207" spans="1:4" ht="27.75" x14ac:dyDescent="0.2">
      <c r="A207" s="10" t="s">
        <v>163</v>
      </c>
      <c r="B207" s="9" t="s">
        <v>178</v>
      </c>
      <c r="C207" s="9">
        <v>4</v>
      </c>
      <c r="D207" s="9"/>
    </row>
    <row r="208" spans="1:4" ht="27.75" x14ac:dyDescent="0.2">
      <c r="A208" s="10" t="s">
        <v>163</v>
      </c>
      <c r="B208" s="9" t="s">
        <v>179</v>
      </c>
      <c r="C208" s="9">
        <v>1</v>
      </c>
      <c r="D208" s="9"/>
    </row>
    <row r="209" spans="1:4" x14ac:dyDescent="0.2">
      <c r="A209" s="10" t="s">
        <v>163</v>
      </c>
      <c r="B209" s="9" t="s">
        <v>180</v>
      </c>
      <c r="C209" s="9">
        <v>2</v>
      </c>
      <c r="D209" s="9"/>
    </row>
    <row r="210" spans="1:4" x14ac:dyDescent="0.2">
      <c r="A210" s="10" t="s">
        <v>163</v>
      </c>
      <c r="B210" s="9" t="s">
        <v>181</v>
      </c>
      <c r="C210" s="9">
        <v>4</v>
      </c>
      <c r="D210" s="9"/>
    </row>
    <row r="211" spans="1:4" x14ac:dyDescent="0.2">
      <c r="A211" s="10" t="s">
        <v>163</v>
      </c>
      <c r="B211" s="9" t="s">
        <v>182</v>
      </c>
      <c r="C211" s="9">
        <v>8</v>
      </c>
      <c r="D211" s="9" t="s">
        <v>183</v>
      </c>
    </row>
    <row r="212" spans="1:4" ht="27.75" x14ac:dyDescent="0.2">
      <c r="A212" s="10" t="s">
        <v>184</v>
      </c>
      <c r="B212" s="9" t="s">
        <v>185</v>
      </c>
      <c r="C212" s="9">
        <v>4</v>
      </c>
      <c r="D212" s="9"/>
    </row>
    <row r="213" spans="1:4" x14ac:dyDescent="0.2">
      <c r="A213" s="10" t="s">
        <v>184</v>
      </c>
      <c r="B213" s="9" t="s">
        <v>186</v>
      </c>
      <c r="C213" s="9">
        <v>2</v>
      </c>
      <c r="D213" s="9"/>
    </row>
    <row r="214" spans="1:4" ht="27.75" x14ac:dyDescent="0.2">
      <c r="A214" s="10" t="s">
        <v>184</v>
      </c>
      <c r="B214" s="9" t="s">
        <v>187</v>
      </c>
      <c r="C214" s="9">
        <v>6</v>
      </c>
      <c r="D214" s="9"/>
    </row>
    <row r="215" spans="1:4" x14ac:dyDescent="0.2">
      <c r="A215" s="10" t="s">
        <v>184</v>
      </c>
      <c r="B215" s="9" t="s">
        <v>188</v>
      </c>
      <c r="C215" s="9">
        <v>4</v>
      </c>
      <c r="D215" s="9"/>
    </row>
    <row r="216" spans="1:4" x14ac:dyDescent="0.2">
      <c r="A216" s="10" t="s">
        <v>184</v>
      </c>
      <c r="B216" s="9" t="s">
        <v>189</v>
      </c>
      <c r="C216" s="9">
        <v>4</v>
      </c>
      <c r="D216" s="9"/>
    </row>
    <row r="217" spans="1:4" x14ac:dyDescent="0.2">
      <c r="A217" s="10" t="s">
        <v>184</v>
      </c>
      <c r="B217" s="9" t="s">
        <v>190</v>
      </c>
      <c r="C217" s="9">
        <v>4</v>
      </c>
      <c r="D217" s="9"/>
    </row>
    <row r="218" spans="1:4" ht="27.75" x14ac:dyDescent="0.2">
      <c r="A218" s="10" t="s">
        <v>184</v>
      </c>
      <c r="B218" s="9" t="s">
        <v>191</v>
      </c>
      <c r="C218" s="9">
        <v>2</v>
      </c>
      <c r="D218" s="9"/>
    </row>
    <row r="219" spans="1:4" x14ac:dyDescent="0.2">
      <c r="A219" s="10" t="s">
        <v>184</v>
      </c>
      <c r="B219" s="9" t="s">
        <v>192</v>
      </c>
      <c r="C219" s="9">
        <v>2</v>
      </c>
      <c r="D219" s="9"/>
    </row>
    <row r="220" spans="1:4" ht="41.25" x14ac:dyDescent="0.2">
      <c r="A220" s="10" t="s">
        <v>184</v>
      </c>
      <c r="B220" s="9" t="s">
        <v>193</v>
      </c>
      <c r="C220" s="9">
        <v>4</v>
      </c>
      <c r="D220" s="9" t="s">
        <v>444</v>
      </c>
    </row>
    <row r="221" spans="1:4" ht="41.25" x14ac:dyDescent="0.2">
      <c r="A221" s="10" t="s">
        <v>184</v>
      </c>
      <c r="B221" s="9" t="s">
        <v>193</v>
      </c>
      <c r="C221" s="9">
        <v>2</v>
      </c>
      <c r="D221" t="s">
        <v>428</v>
      </c>
    </row>
    <row r="222" spans="1:4" x14ac:dyDescent="0.2">
      <c r="A222" s="10" t="s">
        <v>184</v>
      </c>
      <c r="B222" t="s">
        <v>511</v>
      </c>
      <c r="C222" s="9">
        <v>4</v>
      </c>
      <c r="D222" s="9"/>
    </row>
    <row r="223" spans="1:4" x14ac:dyDescent="0.2">
      <c r="A223" s="10" t="s">
        <v>184</v>
      </c>
      <c r="B223" s="9" t="s">
        <v>194</v>
      </c>
      <c r="C223" s="9">
        <v>3</v>
      </c>
      <c r="D223" s="9"/>
    </row>
    <row r="224" spans="1:4" x14ac:dyDescent="0.2">
      <c r="A224" s="10" t="s">
        <v>184</v>
      </c>
      <c r="B224" s="9" t="s">
        <v>195</v>
      </c>
      <c r="C224" s="9">
        <v>4</v>
      </c>
      <c r="D224" s="9"/>
    </row>
    <row r="225" spans="1:4" x14ac:dyDescent="0.2">
      <c r="A225" s="10" t="s">
        <v>184</v>
      </c>
      <c r="B225" s="9" t="s">
        <v>196</v>
      </c>
      <c r="C225" s="9">
        <v>2</v>
      </c>
      <c r="D225" s="9"/>
    </row>
    <row r="226" spans="1:4" x14ac:dyDescent="0.2">
      <c r="A226" s="10" t="s">
        <v>184</v>
      </c>
      <c r="B226" s="9" t="s">
        <v>197</v>
      </c>
      <c r="C226" s="9">
        <v>3</v>
      </c>
      <c r="D226" s="9"/>
    </row>
    <row r="227" spans="1:4" ht="27.75" x14ac:dyDescent="0.2">
      <c r="A227" s="10" t="s">
        <v>184</v>
      </c>
      <c r="B227" s="9" t="s">
        <v>198</v>
      </c>
      <c r="C227" s="9">
        <v>1</v>
      </c>
      <c r="D227" s="9"/>
    </row>
    <row r="228" spans="1:4" ht="27.75" x14ac:dyDescent="0.2">
      <c r="A228" s="10" t="s">
        <v>184</v>
      </c>
      <c r="B228" s="9" t="s">
        <v>199</v>
      </c>
      <c r="C228" s="9">
        <v>2</v>
      </c>
      <c r="D228" s="9"/>
    </row>
    <row r="229" spans="1:4" ht="27.75" x14ac:dyDescent="0.2">
      <c r="A229" s="10" t="s">
        <v>184</v>
      </c>
      <c r="B229" s="9" t="s">
        <v>200</v>
      </c>
      <c r="C229" s="9">
        <v>4</v>
      </c>
      <c r="D229" s="9"/>
    </row>
    <row r="230" spans="1:4" ht="27.75" x14ac:dyDescent="0.2">
      <c r="A230" s="10" t="s">
        <v>184</v>
      </c>
      <c r="B230" s="9" t="s">
        <v>201</v>
      </c>
      <c r="C230" s="9">
        <v>3</v>
      </c>
      <c r="D230" s="9"/>
    </row>
    <row r="231" spans="1:4" x14ac:dyDescent="0.2">
      <c r="A231" s="10" t="s">
        <v>184</v>
      </c>
      <c r="B231" s="9" t="s">
        <v>202</v>
      </c>
      <c r="C231" s="9">
        <v>4</v>
      </c>
      <c r="D231" s="9" t="s">
        <v>445</v>
      </c>
    </row>
    <row r="232" spans="1:4" x14ac:dyDescent="0.2">
      <c r="A232" s="10" t="s">
        <v>184</v>
      </c>
      <c r="B232" s="9" t="s">
        <v>202</v>
      </c>
      <c r="C232" s="9">
        <v>4</v>
      </c>
      <c r="D232" s="9" t="s">
        <v>446</v>
      </c>
    </row>
    <row r="233" spans="1:4" x14ac:dyDescent="0.2">
      <c r="A233" s="10" t="s">
        <v>184</v>
      </c>
      <c r="B233" s="9" t="s">
        <v>202</v>
      </c>
      <c r="C233" s="9">
        <v>2</v>
      </c>
      <c r="D233" t="s">
        <v>447</v>
      </c>
    </row>
    <row r="234" spans="1:4" ht="27.75" x14ac:dyDescent="0.2">
      <c r="A234" s="10" t="s">
        <v>184</v>
      </c>
      <c r="B234" s="9" t="s">
        <v>203</v>
      </c>
      <c r="C234" s="9">
        <v>3</v>
      </c>
      <c r="D234" s="9"/>
    </row>
    <row r="235" spans="1:4" ht="27.75" x14ac:dyDescent="0.2">
      <c r="A235" s="10" t="s">
        <v>11</v>
      </c>
      <c r="B235" s="9" t="s">
        <v>204</v>
      </c>
      <c r="C235" s="9">
        <v>2</v>
      </c>
      <c r="D235" s="9"/>
    </row>
    <row r="236" spans="1:4" x14ac:dyDescent="0.2">
      <c r="A236" s="10" t="s">
        <v>11</v>
      </c>
      <c r="B236" s="9" t="s">
        <v>205</v>
      </c>
      <c r="C236" s="9">
        <v>6</v>
      </c>
      <c r="D236" s="9"/>
    </row>
    <row r="237" spans="1:4" x14ac:dyDescent="0.2">
      <c r="A237" s="10" t="s">
        <v>11</v>
      </c>
      <c r="B237" s="9" t="s">
        <v>206</v>
      </c>
      <c r="C237" s="9">
        <v>8</v>
      </c>
      <c r="D237" s="9"/>
    </row>
    <row r="238" spans="1:4" ht="27.75" x14ac:dyDescent="0.2">
      <c r="A238" s="10" t="s">
        <v>11</v>
      </c>
      <c r="B238" s="9" t="s">
        <v>207</v>
      </c>
      <c r="C238" s="9">
        <v>4</v>
      </c>
      <c r="D238" s="9"/>
    </row>
    <row r="239" spans="1:4" ht="27.75" x14ac:dyDescent="0.2">
      <c r="A239" s="10" t="s">
        <v>11</v>
      </c>
      <c r="B239" s="9" t="s">
        <v>208</v>
      </c>
      <c r="C239" s="9">
        <v>8</v>
      </c>
      <c r="D239" s="9"/>
    </row>
    <row r="240" spans="1:4" x14ac:dyDescent="0.2">
      <c r="A240" s="10" t="s">
        <v>11</v>
      </c>
      <c r="B240" s="9" t="s">
        <v>209</v>
      </c>
      <c r="C240" s="9">
        <v>4</v>
      </c>
      <c r="D240" s="9"/>
    </row>
    <row r="241" spans="1:4" x14ac:dyDescent="0.2">
      <c r="A241" s="10" t="s">
        <v>11</v>
      </c>
      <c r="B241" t="s">
        <v>519</v>
      </c>
      <c r="C241" s="9">
        <v>10</v>
      </c>
      <c r="D241" s="9"/>
    </row>
    <row r="242" spans="1:4" ht="27.75" x14ac:dyDescent="0.2">
      <c r="A242" s="10" t="s">
        <v>11</v>
      </c>
      <c r="B242" s="9" t="s">
        <v>210</v>
      </c>
      <c r="C242" s="9">
        <v>14</v>
      </c>
      <c r="D242" s="9"/>
    </row>
    <row r="243" spans="1:4" ht="27.75" x14ac:dyDescent="0.2">
      <c r="A243" s="10" t="s">
        <v>11</v>
      </c>
      <c r="B243" s="9" t="s">
        <v>211</v>
      </c>
      <c r="C243" s="9">
        <v>10</v>
      </c>
      <c r="D243" s="9"/>
    </row>
    <row r="244" spans="1:4" x14ac:dyDescent="0.2">
      <c r="A244" s="10" t="s">
        <v>11</v>
      </c>
      <c r="B244" s="9" t="s">
        <v>212</v>
      </c>
      <c r="C244" s="9">
        <v>4</v>
      </c>
      <c r="D244" s="9"/>
    </row>
    <row r="245" spans="1:4" x14ac:dyDescent="0.2">
      <c r="A245" s="10" t="s">
        <v>11</v>
      </c>
      <c r="B245" t="s">
        <v>541</v>
      </c>
      <c r="C245" s="9">
        <v>8</v>
      </c>
      <c r="D245" s="9"/>
    </row>
    <row r="246" spans="1:4" x14ac:dyDescent="0.2">
      <c r="A246" s="10" t="s">
        <v>11</v>
      </c>
      <c r="B246" s="9" t="s">
        <v>12</v>
      </c>
      <c r="C246" s="9">
        <v>4</v>
      </c>
      <c r="D246" s="9"/>
    </row>
    <row r="247" spans="1:4" ht="27.75" x14ac:dyDescent="0.2">
      <c r="A247" s="10" t="s">
        <v>11</v>
      </c>
      <c r="B247" s="9" t="s">
        <v>213</v>
      </c>
      <c r="C247" s="9">
        <v>6</v>
      </c>
      <c r="D247" s="9"/>
    </row>
    <row r="248" spans="1:4" ht="27.75" x14ac:dyDescent="0.2">
      <c r="A248" s="10" t="s">
        <v>11</v>
      </c>
      <c r="B248" s="9" t="s">
        <v>214</v>
      </c>
      <c r="C248" s="9">
        <v>8</v>
      </c>
      <c r="D248" s="9"/>
    </row>
    <row r="249" spans="1:4" ht="41.25" x14ac:dyDescent="0.2">
      <c r="A249" s="10" t="s">
        <v>11</v>
      </c>
      <c r="B249" s="9" t="s">
        <v>215</v>
      </c>
      <c r="C249" s="9">
        <v>16</v>
      </c>
      <c r="D249" s="9"/>
    </row>
    <row r="250" spans="1:4" ht="27.75" x14ac:dyDescent="0.2">
      <c r="A250" s="10" t="s">
        <v>11</v>
      </c>
      <c r="B250" s="9" t="s">
        <v>216</v>
      </c>
      <c r="C250" s="9">
        <v>4</v>
      </c>
      <c r="D250" s="9"/>
    </row>
    <row r="251" spans="1:4" x14ac:dyDescent="0.2">
      <c r="A251" s="10" t="s">
        <v>11</v>
      </c>
      <c r="B251" t="s">
        <v>518</v>
      </c>
      <c r="C251" s="9">
        <v>6</v>
      </c>
      <c r="D251" s="9"/>
    </row>
    <row r="252" spans="1:4" ht="27.75" x14ac:dyDescent="0.2">
      <c r="A252" s="10" t="s">
        <v>11</v>
      </c>
      <c r="B252" s="9" t="s">
        <v>217</v>
      </c>
      <c r="C252" s="9">
        <v>16</v>
      </c>
      <c r="D252" s="9"/>
    </row>
    <row r="253" spans="1:4" ht="27.75" x14ac:dyDescent="0.2">
      <c r="A253" s="10" t="s">
        <v>11</v>
      </c>
      <c r="B253" s="9" t="s">
        <v>218</v>
      </c>
      <c r="C253" s="9">
        <v>4</v>
      </c>
      <c r="D253" s="9"/>
    </row>
    <row r="254" spans="1:4" x14ac:dyDescent="0.2">
      <c r="A254" s="10" t="s">
        <v>11</v>
      </c>
      <c r="B254" s="9" t="s">
        <v>219</v>
      </c>
      <c r="C254" s="9">
        <v>16</v>
      </c>
      <c r="D254" s="9"/>
    </row>
    <row r="255" spans="1:4" x14ac:dyDescent="0.2">
      <c r="A255" s="10" t="s">
        <v>11</v>
      </c>
      <c r="B255" s="9" t="s">
        <v>220</v>
      </c>
      <c r="C255" s="9">
        <v>8</v>
      </c>
      <c r="D255" s="9"/>
    </row>
    <row r="256" spans="1:4" x14ac:dyDescent="0.2">
      <c r="A256" s="10" t="s">
        <v>11</v>
      </c>
      <c r="B256" s="9" t="s">
        <v>221</v>
      </c>
      <c r="C256" s="9">
        <v>6</v>
      </c>
      <c r="D256" s="9"/>
    </row>
    <row r="257" spans="1:4" x14ac:dyDescent="0.2">
      <c r="A257" s="10" t="s">
        <v>11</v>
      </c>
      <c r="B257" s="9" t="s">
        <v>222</v>
      </c>
      <c r="C257" s="9">
        <v>12</v>
      </c>
      <c r="D257" s="9"/>
    </row>
    <row r="258" spans="1:4" x14ac:dyDescent="0.2">
      <c r="A258" s="10" t="s">
        <v>11</v>
      </c>
      <c r="B258" s="9" t="s">
        <v>223</v>
      </c>
      <c r="C258" s="9">
        <v>2</v>
      </c>
      <c r="D258" s="9"/>
    </row>
    <row r="259" spans="1:4" x14ac:dyDescent="0.2">
      <c r="A259" s="10" t="s">
        <v>11</v>
      </c>
      <c r="B259" t="s">
        <v>534</v>
      </c>
      <c r="C259" s="9">
        <v>2</v>
      </c>
      <c r="D259" s="9"/>
    </row>
    <row r="260" spans="1:4" x14ac:dyDescent="0.2">
      <c r="A260" s="10" t="s">
        <v>11</v>
      </c>
      <c r="B260" s="9" t="s">
        <v>224</v>
      </c>
      <c r="C260" s="9">
        <v>4</v>
      </c>
      <c r="D260" s="9" t="s">
        <v>453</v>
      </c>
    </row>
    <row r="261" spans="1:4" x14ac:dyDescent="0.2">
      <c r="A261" s="10" t="s">
        <v>11</v>
      </c>
      <c r="B261" s="9" t="s">
        <v>224</v>
      </c>
      <c r="C261" s="9">
        <v>4</v>
      </c>
      <c r="D261" s="9" t="s">
        <v>448</v>
      </c>
    </row>
    <row r="262" spans="1:4" ht="27.75" x14ac:dyDescent="0.2">
      <c r="A262" s="10" t="s">
        <v>11</v>
      </c>
      <c r="B262" s="9" t="s">
        <v>224</v>
      </c>
      <c r="C262" s="9">
        <v>4</v>
      </c>
      <c r="D262" s="9" t="s">
        <v>449</v>
      </c>
    </row>
    <row r="263" spans="1:4" x14ac:dyDescent="0.2">
      <c r="A263" s="10" t="s">
        <v>11</v>
      </c>
      <c r="B263" s="9" t="s">
        <v>224</v>
      </c>
      <c r="C263" s="9">
        <v>6</v>
      </c>
      <c r="D263" s="9" t="s">
        <v>450</v>
      </c>
    </row>
    <row r="264" spans="1:4" x14ac:dyDescent="0.2">
      <c r="A264" s="10" t="s">
        <v>11</v>
      </c>
      <c r="B264" s="9" t="s">
        <v>224</v>
      </c>
      <c r="C264" s="9">
        <v>4</v>
      </c>
      <c r="D264" s="9" t="s">
        <v>451</v>
      </c>
    </row>
    <row r="265" spans="1:4" x14ac:dyDescent="0.2">
      <c r="A265" s="10" t="s">
        <v>11</v>
      </c>
      <c r="B265" s="9" t="s">
        <v>224</v>
      </c>
      <c r="C265" s="9">
        <v>4</v>
      </c>
      <c r="D265" s="9" t="s">
        <v>452</v>
      </c>
    </row>
    <row r="266" spans="1:4" x14ac:dyDescent="0.2">
      <c r="A266" s="10" t="s">
        <v>225</v>
      </c>
      <c r="B266" s="9" t="s">
        <v>226</v>
      </c>
      <c r="C266" s="9">
        <v>6</v>
      </c>
      <c r="D266" s="9"/>
    </row>
    <row r="267" spans="1:4" x14ac:dyDescent="0.2">
      <c r="A267" s="10" t="s">
        <v>225</v>
      </c>
      <c r="B267" s="9" t="s">
        <v>227</v>
      </c>
      <c r="C267" s="9">
        <v>4</v>
      </c>
      <c r="D267" s="9"/>
    </row>
    <row r="268" spans="1:4" ht="27.75" x14ac:dyDescent="0.2">
      <c r="A268" s="10" t="s">
        <v>228</v>
      </c>
      <c r="B268" s="9" t="s">
        <v>229</v>
      </c>
      <c r="C268" s="9">
        <v>1</v>
      </c>
      <c r="D268" s="9"/>
    </row>
    <row r="269" spans="1:4" x14ac:dyDescent="0.2">
      <c r="A269" s="10" t="s">
        <v>228</v>
      </c>
      <c r="B269" s="9" t="s">
        <v>230</v>
      </c>
      <c r="C269" s="9">
        <v>1</v>
      </c>
      <c r="D269" s="9"/>
    </row>
    <row r="270" spans="1:4" x14ac:dyDescent="0.2">
      <c r="A270" s="10" t="s">
        <v>228</v>
      </c>
      <c r="B270" s="9" t="s">
        <v>231</v>
      </c>
      <c r="C270" s="9">
        <v>1</v>
      </c>
      <c r="D270" s="9"/>
    </row>
    <row r="271" spans="1:4" x14ac:dyDescent="0.2">
      <c r="A271" s="10" t="s">
        <v>228</v>
      </c>
      <c r="B271" s="9" t="s">
        <v>232</v>
      </c>
      <c r="C271" s="9">
        <v>1</v>
      </c>
      <c r="D271" s="9"/>
    </row>
    <row r="272" spans="1:4" x14ac:dyDescent="0.2">
      <c r="A272" s="10" t="s">
        <v>228</v>
      </c>
      <c r="B272" s="9" t="s">
        <v>233</v>
      </c>
      <c r="C272" s="9">
        <v>1</v>
      </c>
      <c r="D272" s="9"/>
    </row>
    <row r="273" spans="1:4" x14ac:dyDescent="0.2">
      <c r="A273" s="10" t="s">
        <v>228</v>
      </c>
      <c r="B273" s="9" t="s">
        <v>234</v>
      </c>
      <c r="C273" s="9">
        <v>1</v>
      </c>
      <c r="D273" s="9"/>
    </row>
    <row r="274" spans="1:4" ht="27.75" x14ac:dyDescent="0.2">
      <c r="A274" s="10" t="s">
        <v>228</v>
      </c>
      <c r="B274" s="9" t="s">
        <v>235</v>
      </c>
      <c r="C274" s="9">
        <v>1</v>
      </c>
      <c r="D274" s="9"/>
    </row>
    <row r="275" spans="1:4" x14ac:dyDescent="0.2">
      <c r="A275" s="10" t="s">
        <v>228</v>
      </c>
      <c r="B275" s="9" t="s">
        <v>236</v>
      </c>
      <c r="C275" s="9">
        <v>1</v>
      </c>
      <c r="D275" s="9"/>
    </row>
    <row r="276" spans="1:4" x14ac:dyDescent="0.2">
      <c r="A276" s="10" t="s">
        <v>228</v>
      </c>
      <c r="B276" s="9" t="s">
        <v>237</v>
      </c>
      <c r="C276" s="9">
        <v>1</v>
      </c>
      <c r="D276" s="9"/>
    </row>
    <row r="277" spans="1:4" ht="27.75" x14ac:dyDescent="0.2">
      <c r="A277" s="10" t="s">
        <v>228</v>
      </c>
      <c r="B277" s="9" t="s">
        <v>238</v>
      </c>
      <c r="C277" s="9">
        <v>1</v>
      </c>
      <c r="D277" s="9"/>
    </row>
    <row r="278" spans="1:4" x14ac:dyDescent="0.2">
      <c r="A278" s="10" t="s">
        <v>228</v>
      </c>
      <c r="B278" s="9" t="s">
        <v>239</v>
      </c>
      <c r="C278" s="9">
        <v>1</v>
      </c>
      <c r="D278" s="9"/>
    </row>
    <row r="279" spans="1:4" ht="27.75" x14ac:dyDescent="0.2">
      <c r="A279" s="10" t="s">
        <v>228</v>
      </c>
      <c r="B279" s="9" t="s">
        <v>240</v>
      </c>
      <c r="C279" s="9">
        <v>1</v>
      </c>
      <c r="D279" s="9"/>
    </row>
    <row r="280" spans="1:4" ht="27.75" x14ac:dyDescent="0.2">
      <c r="A280" s="10" t="s">
        <v>228</v>
      </c>
      <c r="B280" s="9" t="s">
        <v>241</v>
      </c>
      <c r="C280" s="9">
        <v>1</v>
      </c>
      <c r="D280" s="9"/>
    </row>
    <row r="281" spans="1:4" ht="41.25" x14ac:dyDescent="0.2">
      <c r="A281" s="10" t="s">
        <v>242</v>
      </c>
      <c r="B281" s="9" t="s">
        <v>243</v>
      </c>
      <c r="C281" s="9">
        <v>3</v>
      </c>
      <c r="D281" s="9" t="s">
        <v>400</v>
      </c>
    </row>
    <row r="282" spans="1:4" ht="41.25" x14ac:dyDescent="0.2">
      <c r="A282" s="10" t="s">
        <v>242</v>
      </c>
      <c r="B282" s="9" t="s">
        <v>243</v>
      </c>
      <c r="C282" s="9">
        <v>3</v>
      </c>
      <c r="D282" t="s">
        <v>454</v>
      </c>
    </row>
    <row r="283" spans="1:4" ht="41.25" x14ac:dyDescent="0.2">
      <c r="A283" s="10" t="s">
        <v>242</v>
      </c>
      <c r="B283" s="9" t="s">
        <v>243</v>
      </c>
      <c r="C283" s="9">
        <v>2</v>
      </c>
      <c r="D283" t="s">
        <v>455</v>
      </c>
    </row>
    <row r="284" spans="1:4" x14ac:dyDescent="0.2">
      <c r="A284" s="10" t="s">
        <v>242</v>
      </c>
      <c r="B284" s="9" t="s">
        <v>244</v>
      </c>
      <c r="C284" s="9">
        <v>2</v>
      </c>
      <c r="D284" s="9"/>
    </row>
    <row r="285" spans="1:4" ht="27.75" x14ac:dyDescent="0.2">
      <c r="A285" s="10" t="s">
        <v>242</v>
      </c>
      <c r="B285" s="9" t="s">
        <v>245</v>
      </c>
      <c r="C285" s="9">
        <v>2</v>
      </c>
      <c r="D285" s="9" t="s">
        <v>106</v>
      </c>
    </row>
    <row r="286" spans="1:4" ht="27.75" x14ac:dyDescent="0.2">
      <c r="A286" s="10" t="s">
        <v>242</v>
      </c>
      <c r="B286" s="9" t="s">
        <v>245</v>
      </c>
      <c r="C286" s="9">
        <v>3</v>
      </c>
      <c r="D286" s="9" t="s">
        <v>457</v>
      </c>
    </row>
    <row r="287" spans="1:4" ht="27.75" x14ac:dyDescent="0.2">
      <c r="A287" s="10" t="s">
        <v>242</v>
      </c>
      <c r="B287" s="9" t="s">
        <v>245</v>
      </c>
      <c r="C287" s="9">
        <v>2</v>
      </c>
      <c r="D287" t="s">
        <v>431</v>
      </c>
    </row>
    <row r="288" spans="1:4" ht="27.75" x14ac:dyDescent="0.2">
      <c r="A288" s="10" t="s">
        <v>242</v>
      </c>
      <c r="B288" s="9" t="s">
        <v>246</v>
      </c>
      <c r="C288" s="9">
        <v>3</v>
      </c>
      <c r="D288" s="9" t="s">
        <v>457</v>
      </c>
    </row>
    <row r="289" spans="1:4" ht="27.75" x14ac:dyDescent="0.2">
      <c r="A289" s="10" t="s">
        <v>242</v>
      </c>
      <c r="B289" s="9" t="s">
        <v>246</v>
      </c>
      <c r="C289" s="9">
        <v>2</v>
      </c>
      <c r="D289" t="s">
        <v>431</v>
      </c>
    </row>
    <row r="290" spans="1:4" x14ac:dyDescent="0.2">
      <c r="A290" s="10" t="s">
        <v>242</v>
      </c>
      <c r="B290" s="9" t="s">
        <v>247</v>
      </c>
      <c r="C290" s="9">
        <v>6</v>
      </c>
      <c r="D290" s="9"/>
    </row>
    <row r="291" spans="1:4" ht="21.75" x14ac:dyDescent="0.2">
      <c r="A291" s="10" t="s">
        <v>242</v>
      </c>
      <c r="B291" s="2" t="s">
        <v>434</v>
      </c>
      <c r="C291" s="9">
        <v>3</v>
      </c>
      <c r="D291" s="9" t="s">
        <v>458</v>
      </c>
    </row>
    <row r="292" spans="1:4" ht="21.75" x14ac:dyDescent="0.2">
      <c r="A292" s="10" t="s">
        <v>242</v>
      </c>
      <c r="B292" s="2" t="s">
        <v>434</v>
      </c>
      <c r="C292" s="9">
        <v>3</v>
      </c>
      <c r="D292" t="s">
        <v>525</v>
      </c>
    </row>
    <row r="293" spans="1:4" ht="21.75" x14ac:dyDescent="0.2">
      <c r="A293" s="10" t="s">
        <v>242</v>
      </c>
      <c r="B293" s="2" t="s">
        <v>434</v>
      </c>
      <c r="C293" s="9">
        <v>2</v>
      </c>
      <c r="D293" s="2" t="s">
        <v>431</v>
      </c>
    </row>
    <row r="294" spans="1:4" x14ac:dyDescent="0.2">
      <c r="A294" s="10" t="s">
        <v>242</v>
      </c>
      <c r="B294" s="9" t="s">
        <v>248</v>
      </c>
      <c r="C294" s="9">
        <v>4</v>
      </c>
      <c r="D294" s="9" t="s">
        <v>400</v>
      </c>
    </row>
    <row r="295" spans="1:4" x14ac:dyDescent="0.2">
      <c r="A295" s="10" t="s">
        <v>242</v>
      </c>
      <c r="B295" s="9" t="s">
        <v>248</v>
      </c>
      <c r="C295" s="9">
        <v>5</v>
      </c>
      <c r="D295" t="s">
        <v>459</v>
      </c>
    </row>
    <row r="296" spans="1:4" x14ac:dyDescent="0.2">
      <c r="A296" s="10" t="s">
        <v>242</v>
      </c>
      <c r="B296" s="9" t="s">
        <v>248</v>
      </c>
      <c r="C296" s="9">
        <v>3</v>
      </c>
      <c r="D296" t="s">
        <v>460</v>
      </c>
    </row>
    <row r="297" spans="1:4" x14ac:dyDescent="0.2">
      <c r="A297" s="10" t="s">
        <v>242</v>
      </c>
      <c r="B297" s="9" t="s">
        <v>249</v>
      </c>
      <c r="C297" s="9">
        <v>3</v>
      </c>
      <c r="D297" s="9" t="s">
        <v>461</v>
      </c>
    </row>
    <row r="298" spans="1:4" x14ac:dyDescent="0.2">
      <c r="A298" s="10" t="s">
        <v>242</v>
      </c>
      <c r="B298" s="9" t="s">
        <v>249</v>
      </c>
      <c r="C298" s="9">
        <v>2</v>
      </c>
      <c r="D298" t="s">
        <v>456</v>
      </c>
    </row>
    <row r="299" spans="1:4" x14ac:dyDescent="0.2">
      <c r="A299" s="10" t="s">
        <v>242</v>
      </c>
      <c r="B299" s="9" t="s">
        <v>250</v>
      </c>
      <c r="C299" s="9">
        <v>4</v>
      </c>
      <c r="D299" s="9"/>
    </row>
    <row r="300" spans="1:4" x14ac:dyDescent="0.2">
      <c r="A300" s="10" t="s">
        <v>242</v>
      </c>
      <c r="B300" s="9" t="s">
        <v>251</v>
      </c>
      <c r="C300" s="9">
        <v>3</v>
      </c>
      <c r="D300" s="9" t="s">
        <v>462</v>
      </c>
    </row>
    <row r="301" spans="1:4" x14ac:dyDescent="0.2">
      <c r="A301" s="10" t="s">
        <v>242</v>
      </c>
      <c r="B301" s="9" t="s">
        <v>251</v>
      </c>
      <c r="C301" s="9">
        <v>3</v>
      </c>
      <c r="D301" t="s">
        <v>464</v>
      </c>
    </row>
    <row r="302" spans="1:4" x14ac:dyDescent="0.2">
      <c r="A302" s="10" t="s">
        <v>242</v>
      </c>
      <c r="B302" s="9" t="s">
        <v>251</v>
      </c>
      <c r="C302" s="9">
        <v>2</v>
      </c>
      <c r="D302" t="s">
        <v>463</v>
      </c>
    </row>
    <row r="303" spans="1:4" ht="27.75" x14ac:dyDescent="0.2">
      <c r="A303" s="10" t="s">
        <v>242</v>
      </c>
      <c r="B303" s="9" t="s">
        <v>252</v>
      </c>
      <c r="C303" s="9">
        <v>2</v>
      </c>
      <c r="D303" s="9" t="s">
        <v>436</v>
      </c>
    </row>
    <row r="304" spans="1:4" ht="27.75" x14ac:dyDescent="0.2">
      <c r="A304" s="10" t="s">
        <v>242</v>
      </c>
      <c r="B304" s="9" t="s">
        <v>252</v>
      </c>
      <c r="C304" s="9">
        <v>2</v>
      </c>
      <c r="D304" t="s">
        <v>527</v>
      </c>
    </row>
    <row r="305" spans="1:4" ht="27.75" x14ac:dyDescent="0.2">
      <c r="A305" s="10" t="s">
        <v>242</v>
      </c>
      <c r="B305" s="9" t="s">
        <v>252</v>
      </c>
      <c r="C305" s="9">
        <v>2</v>
      </c>
      <c r="D305" t="s">
        <v>431</v>
      </c>
    </row>
    <row r="306" spans="1:4" x14ac:dyDescent="0.2">
      <c r="A306" s="10" t="s">
        <v>242</v>
      </c>
      <c r="B306" s="9" t="s">
        <v>253</v>
      </c>
      <c r="C306" s="9">
        <v>6</v>
      </c>
      <c r="D306" s="9"/>
    </row>
    <row r="307" spans="1:4" x14ac:dyDescent="0.2">
      <c r="A307" s="10" t="s">
        <v>242</v>
      </c>
      <c r="B307" s="9" t="s">
        <v>254</v>
      </c>
      <c r="C307" s="9">
        <v>3</v>
      </c>
      <c r="D307" s="9" t="s">
        <v>462</v>
      </c>
    </row>
    <row r="308" spans="1:4" x14ac:dyDescent="0.2">
      <c r="A308" s="10" t="s">
        <v>242</v>
      </c>
      <c r="B308" s="9" t="s">
        <v>254</v>
      </c>
      <c r="C308" s="9">
        <v>3</v>
      </c>
      <c r="D308" t="s">
        <v>465</v>
      </c>
    </row>
    <row r="309" spans="1:4" x14ac:dyDescent="0.2">
      <c r="A309" s="10" t="s">
        <v>242</v>
      </c>
      <c r="B309" s="9" t="s">
        <v>254</v>
      </c>
      <c r="C309" s="9">
        <v>2</v>
      </c>
      <c r="D309" t="s">
        <v>463</v>
      </c>
    </row>
    <row r="310" spans="1:4" x14ac:dyDescent="0.2">
      <c r="A310" s="10" t="s">
        <v>255</v>
      </c>
      <c r="B310" s="9" t="s">
        <v>256</v>
      </c>
      <c r="C310" s="9">
        <v>2</v>
      </c>
      <c r="D310" s="9" t="s">
        <v>435</v>
      </c>
    </row>
    <row r="311" spans="1:4" x14ac:dyDescent="0.2">
      <c r="A311" s="10" t="s">
        <v>255</v>
      </c>
      <c r="B311" t="s">
        <v>257</v>
      </c>
      <c r="C311" s="9">
        <v>4</v>
      </c>
      <c r="D311" t="s">
        <v>515</v>
      </c>
    </row>
    <row r="312" spans="1:4" x14ac:dyDescent="0.2">
      <c r="A312" s="10" t="s">
        <v>255</v>
      </c>
      <c r="B312" t="s">
        <v>257</v>
      </c>
      <c r="C312" s="9">
        <v>3</v>
      </c>
      <c r="D312" t="s">
        <v>212</v>
      </c>
    </row>
    <row r="313" spans="1:4" x14ac:dyDescent="0.2">
      <c r="A313" s="10" t="s">
        <v>255</v>
      </c>
      <c r="B313" t="s">
        <v>257</v>
      </c>
      <c r="C313" s="9">
        <v>3</v>
      </c>
      <c r="D313" t="s">
        <v>516</v>
      </c>
    </row>
    <row r="314" spans="1:4" ht="27.75" x14ac:dyDescent="0.2">
      <c r="A314" s="10" t="s">
        <v>255</v>
      </c>
      <c r="B314" s="9" t="s">
        <v>258</v>
      </c>
      <c r="C314" s="9">
        <v>4</v>
      </c>
      <c r="D314" s="9" t="s">
        <v>466</v>
      </c>
    </row>
    <row r="315" spans="1:4" ht="27.75" x14ac:dyDescent="0.2">
      <c r="A315" s="10" t="s">
        <v>255</v>
      </c>
      <c r="B315" s="9" t="s">
        <v>258</v>
      </c>
      <c r="C315" s="9">
        <v>2</v>
      </c>
      <c r="D315" t="s">
        <v>467</v>
      </c>
    </row>
    <row r="316" spans="1:4" ht="27.75" x14ac:dyDescent="0.2">
      <c r="A316" s="10" t="s">
        <v>255</v>
      </c>
      <c r="B316" s="9" t="s">
        <v>258</v>
      </c>
      <c r="C316" s="9">
        <v>2</v>
      </c>
      <c r="D316" t="s">
        <v>468</v>
      </c>
    </row>
    <row r="317" spans="1:4" ht="27.75" x14ac:dyDescent="0.2">
      <c r="A317" s="10" t="s">
        <v>255</v>
      </c>
      <c r="B317" s="9" t="s">
        <v>258</v>
      </c>
      <c r="C317" s="9">
        <v>2</v>
      </c>
      <c r="D317" t="s">
        <v>469</v>
      </c>
    </row>
    <row r="318" spans="1:4" ht="27.75" x14ac:dyDescent="0.2">
      <c r="A318" s="10" t="s">
        <v>255</v>
      </c>
      <c r="B318" s="9" t="s">
        <v>259</v>
      </c>
      <c r="C318" s="9">
        <v>3</v>
      </c>
      <c r="D318" s="9" t="s">
        <v>413</v>
      </c>
    </row>
    <row r="319" spans="1:4" ht="27.75" x14ac:dyDescent="0.2">
      <c r="A319" s="10" t="s">
        <v>255</v>
      </c>
      <c r="B319" s="9" t="s">
        <v>259</v>
      </c>
      <c r="C319" s="9">
        <v>4</v>
      </c>
      <c r="D319" t="s">
        <v>470</v>
      </c>
    </row>
    <row r="320" spans="1:4" ht="27.75" x14ac:dyDescent="0.2">
      <c r="A320" s="10" t="s">
        <v>255</v>
      </c>
      <c r="B320" s="9" t="s">
        <v>259</v>
      </c>
      <c r="C320" s="9">
        <v>2</v>
      </c>
      <c r="D320" t="s">
        <v>430</v>
      </c>
    </row>
    <row r="321" spans="1:4" x14ac:dyDescent="0.2">
      <c r="A321" s="10" t="s">
        <v>255</v>
      </c>
      <c r="B321" s="9" t="s">
        <v>260</v>
      </c>
      <c r="C321" s="9">
        <v>6</v>
      </c>
      <c r="D321" s="9"/>
    </row>
    <row r="322" spans="1:4" ht="27.75" x14ac:dyDescent="0.2">
      <c r="A322" s="10" t="s">
        <v>255</v>
      </c>
      <c r="B322" s="9" t="s">
        <v>261</v>
      </c>
      <c r="C322" s="9">
        <v>6</v>
      </c>
      <c r="D322" s="9"/>
    </row>
    <row r="323" spans="1:4" x14ac:dyDescent="0.2">
      <c r="A323" s="10" t="s">
        <v>255</v>
      </c>
      <c r="B323" s="9" t="s">
        <v>262</v>
      </c>
      <c r="C323" s="9">
        <v>3</v>
      </c>
      <c r="D323" s="9"/>
    </row>
    <row r="324" spans="1:4" x14ac:dyDescent="0.2">
      <c r="A324" s="10" t="s">
        <v>255</v>
      </c>
      <c r="B324" s="9" t="s">
        <v>263</v>
      </c>
      <c r="C324" s="9">
        <v>3</v>
      </c>
      <c r="D324" s="9" t="s">
        <v>471</v>
      </c>
    </row>
    <row r="325" spans="1:4" x14ac:dyDescent="0.2">
      <c r="A325" s="10" t="s">
        <v>255</v>
      </c>
      <c r="B325" s="9" t="s">
        <v>263</v>
      </c>
      <c r="C325" s="9">
        <v>3</v>
      </c>
      <c r="D325" t="s">
        <v>473</v>
      </c>
    </row>
    <row r="326" spans="1:4" x14ac:dyDescent="0.2">
      <c r="A326" s="10" t="s">
        <v>255</v>
      </c>
      <c r="B326" s="9" t="s">
        <v>263</v>
      </c>
      <c r="C326" s="9">
        <v>3</v>
      </c>
      <c r="D326" t="s">
        <v>472</v>
      </c>
    </row>
    <row r="327" spans="1:4" ht="27.75" x14ac:dyDescent="0.2">
      <c r="A327" s="10" t="s">
        <v>255</v>
      </c>
      <c r="B327" s="9" t="s">
        <v>264</v>
      </c>
      <c r="C327" s="9">
        <v>6</v>
      </c>
      <c r="D327" s="9"/>
    </row>
    <row r="328" spans="1:4" x14ac:dyDescent="0.2">
      <c r="A328" s="10" t="s">
        <v>255</v>
      </c>
      <c r="B328" s="9" t="s">
        <v>265</v>
      </c>
      <c r="C328" s="9">
        <v>4</v>
      </c>
      <c r="D328" s="9"/>
    </row>
    <row r="329" spans="1:4" ht="27.75" x14ac:dyDescent="0.2">
      <c r="A329" s="10" t="s">
        <v>255</v>
      </c>
      <c r="B329" s="9" t="s">
        <v>266</v>
      </c>
      <c r="C329" s="9">
        <v>2</v>
      </c>
      <c r="D329" s="9" t="s">
        <v>474</v>
      </c>
    </row>
    <row r="330" spans="1:4" x14ac:dyDescent="0.2">
      <c r="A330" s="10" t="s">
        <v>255</v>
      </c>
      <c r="B330" s="9" t="s">
        <v>266</v>
      </c>
      <c r="C330" s="9">
        <v>3</v>
      </c>
      <c r="D330" t="s">
        <v>476</v>
      </c>
    </row>
    <row r="331" spans="1:4" x14ac:dyDescent="0.2">
      <c r="A331" s="10" t="s">
        <v>255</v>
      </c>
      <c r="B331" s="9" t="s">
        <v>266</v>
      </c>
      <c r="C331" s="9">
        <v>3</v>
      </c>
      <c r="D331" t="s">
        <v>413</v>
      </c>
    </row>
    <row r="332" spans="1:4" x14ac:dyDescent="0.2">
      <c r="A332" s="10" t="s">
        <v>255</v>
      </c>
      <c r="B332" s="9" t="s">
        <v>266</v>
      </c>
      <c r="C332" s="9">
        <v>2</v>
      </c>
      <c r="D332" t="s">
        <v>475</v>
      </c>
    </row>
    <row r="333" spans="1:4" x14ac:dyDescent="0.2">
      <c r="A333" s="10" t="s">
        <v>255</v>
      </c>
      <c r="B333" s="9" t="s">
        <v>267</v>
      </c>
      <c r="C333" s="9">
        <v>3</v>
      </c>
      <c r="D333" s="9" t="s">
        <v>477</v>
      </c>
    </row>
    <row r="334" spans="1:4" x14ac:dyDescent="0.2">
      <c r="A334" s="10" t="s">
        <v>255</v>
      </c>
      <c r="B334" s="9" t="s">
        <v>267</v>
      </c>
      <c r="C334" s="9">
        <v>6</v>
      </c>
      <c r="D334" t="s">
        <v>478</v>
      </c>
    </row>
    <row r="335" spans="1:4" x14ac:dyDescent="0.2">
      <c r="A335" s="10" t="s">
        <v>255</v>
      </c>
      <c r="B335" s="9" t="s">
        <v>267</v>
      </c>
      <c r="C335" s="9">
        <v>1</v>
      </c>
      <c r="D335" t="s">
        <v>479</v>
      </c>
    </row>
    <row r="336" spans="1:4" x14ac:dyDescent="0.2">
      <c r="A336" s="10" t="s">
        <v>255</v>
      </c>
      <c r="B336" s="9" t="s">
        <v>268</v>
      </c>
      <c r="C336" s="9">
        <v>3</v>
      </c>
      <c r="D336" s="9" t="s">
        <v>477</v>
      </c>
    </row>
    <row r="337" spans="1:4" x14ac:dyDescent="0.2">
      <c r="A337" s="10" t="s">
        <v>255</v>
      </c>
      <c r="B337" s="9" t="s">
        <v>268</v>
      </c>
      <c r="C337" s="9">
        <v>3</v>
      </c>
      <c r="D337" t="s">
        <v>480</v>
      </c>
    </row>
    <row r="338" spans="1:4" x14ac:dyDescent="0.2">
      <c r="A338" s="10" t="s">
        <v>255</v>
      </c>
      <c r="B338" s="9" t="s">
        <v>268</v>
      </c>
      <c r="C338" s="9">
        <v>4</v>
      </c>
      <c r="D338" t="s">
        <v>481</v>
      </c>
    </row>
    <row r="339" spans="1:4" ht="27.75" x14ac:dyDescent="0.2">
      <c r="A339" s="10" t="s">
        <v>255</v>
      </c>
      <c r="B339" s="9" t="s">
        <v>269</v>
      </c>
      <c r="C339" s="9">
        <v>4</v>
      </c>
      <c r="D339" s="9"/>
    </row>
    <row r="340" spans="1:4" x14ac:dyDescent="0.2">
      <c r="A340" s="10" t="s">
        <v>255</v>
      </c>
      <c r="B340" s="9" t="s">
        <v>270</v>
      </c>
      <c r="C340" s="9">
        <v>6</v>
      </c>
      <c r="D340" s="9"/>
    </row>
    <row r="341" spans="1:4" x14ac:dyDescent="0.2">
      <c r="A341" s="10" t="s">
        <v>255</v>
      </c>
      <c r="B341" s="9" t="s">
        <v>271</v>
      </c>
      <c r="C341" s="9">
        <v>3</v>
      </c>
      <c r="D341" s="9"/>
    </row>
    <row r="342" spans="1:4" x14ac:dyDescent="0.2">
      <c r="A342" s="10" t="s">
        <v>255</v>
      </c>
      <c r="B342" s="9" t="s">
        <v>272</v>
      </c>
      <c r="C342" s="9">
        <v>3</v>
      </c>
      <c r="D342" s="9" t="s">
        <v>482</v>
      </c>
    </row>
    <row r="343" spans="1:4" x14ac:dyDescent="0.2">
      <c r="A343" s="10" t="s">
        <v>255</v>
      </c>
      <c r="B343" s="9" t="s">
        <v>272</v>
      </c>
      <c r="C343" s="9">
        <v>3</v>
      </c>
      <c r="D343" t="s">
        <v>483</v>
      </c>
    </row>
    <row r="344" spans="1:4" x14ac:dyDescent="0.2">
      <c r="A344" s="10" t="s">
        <v>255</v>
      </c>
      <c r="B344" s="9" t="s">
        <v>272</v>
      </c>
      <c r="C344" s="9">
        <v>2</v>
      </c>
      <c r="D344" t="s">
        <v>484</v>
      </c>
    </row>
    <row r="345" spans="1:4" x14ac:dyDescent="0.2">
      <c r="A345" s="10" t="s">
        <v>255</v>
      </c>
      <c r="B345" s="9" t="s">
        <v>273</v>
      </c>
      <c r="C345" s="9">
        <v>3</v>
      </c>
      <c r="D345" t="s">
        <v>517</v>
      </c>
    </row>
    <row r="346" spans="1:4" x14ac:dyDescent="0.2">
      <c r="A346" s="10" t="s">
        <v>255</v>
      </c>
      <c r="B346" s="9" t="s">
        <v>273</v>
      </c>
      <c r="C346" s="9">
        <v>2</v>
      </c>
      <c r="D346" t="s">
        <v>273</v>
      </c>
    </row>
    <row r="347" spans="1:4" ht="27.75" x14ac:dyDescent="0.2">
      <c r="A347" s="10" t="s">
        <v>255</v>
      </c>
      <c r="B347" s="9" t="s">
        <v>274</v>
      </c>
      <c r="C347" s="9">
        <v>6</v>
      </c>
      <c r="D347" s="9"/>
    </row>
    <row r="348" spans="1:4" x14ac:dyDescent="0.2">
      <c r="A348" s="10" t="s">
        <v>255</v>
      </c>
      <c r="B348" s="9" t="s">
        <v>275</v>
      </c>
      <c r="C348" s="9">
        <v>2</v>
      </c>
      <c r="D348" s="9"/>
    </row>
    <row r="349" spans="1:4" ht="27.75" x14ac:dyDescent="0.2">
      <c r="A349" s="10" t="s">
        <v>276</v>
      </c>
      <c r="B349" s="9" t="s">
        <v>277</v>
      </c>
      <c r="C349" s="9">
        <v>3</v>
      </c>
      <c r="D349" s="9"/>
    </row>
    <row r="350" spans="1:4" ht="27.75" x14ac:dyDescent="0.2">
      <c r="A350" s="10" t="s">
        <v>276</v>
      </c>
      <c r="B350" s="9" t="s">
        <v>278</v>
      </c>
      <c r="C350" s="9">
        <v>1</v>
      </c>
      <c r="D350" s="9"/>
    </row>
    <row r="351" spans="1:4" x14ac:dyDescent="0.2">
      <c r="A351" s="10" t="s">
        <v>276</v>
      </c>
      <c r="B351" s="9" t="s">
        <v>279</v>
      </c>
      <c r="C351" s="9">
        <v>2</v>
      </c>
      <c r="D351" s="9"/>
    </row>
    <row r="352" spans="1:4" x14ac:dyDescent="0.2">
      <c r="A352" s="10" t="s">
        <v>276</v>
      </c>
      <c r="B352" s="9" t="s">
        <v>280</v>
      </c>
      <c r="C352" s="9">
        <v>2</v>
      </c>
      <c r="D352" s="9"/>
    </row>
    <row r="353" spans="1:4" x14ac:dyDescent="0.2">
      <c r="A353" s="10" t="s">
        <v>276</v>
      </c>
      <c r="B353" s="9" t="s">
        <v>281</v>
      </c>
      <c r="C353" s="9">
        <v>2</v>
      </c>
      <c r="D353" s="9"/>
    </row>
    <row r="354" spans="1:4" x14ac:dyDescent="0.2">
      <c r="A354" s="10" t="s">
        <v>276</v>
      </c>
      <c r="B354" s="9" t="s">
        <v>282</v>
      </c>
      <c r="C354" s="9">
        <v>3</v>
      </c>
      <c r="D354" s="9"/>
    </row>
    <row r="355" spans="1:4" ht="27.75" x14ac:dyDescent="0.2">
      <c r="A355" s="10" t="s">
        <v>276</v>
      </c>
      <c r="B355" s="9" t="s">
        <v>283</v>
      </c>
      <c r="C355" s="9">
        <v>2</v>
      </c>
      <c r="D355" s="9"/>
    </row>
    <row r="356" spans="1:4" x14ac:dyDescent="0.2">
      <c r="A356" s="10" t="s">
        <v>276</v>
      </c>
      <c r="B356" s="9" t="s">
        <v>284</v>
      </c>
      <c r="C356" s="9">
        <v>4</v>
      </c>
      <c r="D356" s="9"/>
    </row>
    <row r="357" spans="1:4" x14ac:dyDescent="0.2">
      <c r="A357" s="10" t="s">
        <v>276</v>
      </c>
      <c r="B357" s="9" t="s">
        <v>285</v>
      </c>
      <c r="C357" s="9">
        <v>1</v>
      </c>
      <c r="D357" s="9"/>
    </row>
    <row r="358" spans="1:4" ht="27.75" x14ac:dyDescent="0.2">
      <c r="A358" s="10" t="s">
        <v>276</v>
      </c>
      <c r="B358" s="9" t="s">
        <v>286</v>
      </c>
      <c r="C358" s="9">
        <v>3</v>
      </c>
      <c r="D358" s="9"/>
    </row>
    <row r="359" spans="1:4" ht="27.75" x14ac:dyDescent="0.2">
      <c r="A359" s="10" t="s">
        <v>276</v>
      </c>
      <c r="B359" s="9" t="s">
        <v>287</v>
      </c>
      <c r="C359" s="9">
        <v>2</v>
      </c>
      <c r="D359" s="9"/>
    </row>
    <row r="360" spans="1:4" ht="27.75" x14ac:dyDescent="0.2">
      <c r="A360" s="10" t="s">
        <v>276</v>
      </c>
      <c r="B360" s="9" t="s">
        <v>288</v>
      </c>
      <c r="C360" s="9">
        <v>1.5</v>
      </c>
      <c r="D360" s="9"/>
    </row>
    <row r="361" spans="1:4" x14ac:dyDescent="0.2">
      <c r="A361" s="10" t="s">
        <v>276</v>
      </c>
      <c r="B361" s="9" t="s">
        <v>289</v>
      </c>
      <c r="C361" s="9">
        <v>1.5</v>
      </c>
      <c r="D361" s="9"/>
    </row>
    <row r="362" spans="1:4" x14ac:dyDescent="0.2">
      <c r="A362" s="10" t="s">
        <v>276</v>
      </c>
      <c r="B362" s="9" t="s">
        <v>290</v>
      </c>
      <c r="C362" s="9">
        <v>2</v>
      </c>
      <c r="D362" s="9"/>
    </row>
    <row r="363" spans="1:4" x14ac:dyDescent="0.2">
      <c r="A363" s="10" t="s">
        <v>276</v>
      </c>
      <c r="B363" s="9" t="s">
        <v>291</v>
      </c>
      <c r="C363" s="9">
        <v>2</v>
      </c>
      <c r="D363" s="9"/>
    </row>
    <row r="364" spans="1:4" ht="27.75" x14ac:dyDescent="0.2">
      <c r="A364" s="10" t="s">
        <v>16</v>
      </c>
      <c r="B364" s="9" t="s">
        <v>292</v>
      </c>
      <c r="C364" s="9">
        <v>4</v>
      </c>
      <c r="D364" s="9"/>
    </row>
    <row r="365" spans="1:4" ht="27.75" x14ac:dyDescent="0.2">
      <c r="A365" s="10" t="s">
        <v>16</v>
      </c>
      <c r="B365" s="9" t="s">
        <v>293</v>
      </c>
      <c r="C365" s="9">
        <v>0.5</v>
      </c>
      <c r="D365" s="9"/>
    </row>
    <row r="366" spans="1:4" ht="27.75" x14ac:dyDescent="0.2">
      <c r="A366" s="10" t="s">
        <v>16</v>
      </c>
      <c r="B366" s="9" t="s">
        <v>294</v>
      </c>
      <c r="C366" s="9">
        <v>2</v>
      </c>
      <c r="D366" s="9"/>
    </row>
    <row r="367" spans="1:4" ht="27.75" x14ac:dyDescent="0.2">
      <c r="A367" s="10" t="s">
        <v>16</v>
      </c>
      <c r="B367" t="s">
        <v>528</v>
      </c>
      <c r="C367" s="9">
        <v>4</v>
      </c>
      <c r="D367" s="9"/>
    </row>
    <row r="368" spans="1:4" ht="27.75" x14ac:dyDescent="0.2">
      <c r="A368" s="10" t="s">
        <v>16</v>
      </c>
      <c r="B368" s="9" t="s">
        <v>295</v>
      </c>
      <c r="C368" s="9">
        <v>1</v>
      </c>
      <c r="D368" s="9"/>
    </row>
    <row r="369" spans="1:4" ht="27.75" x14ac:dyDescent="0.2">
      <c r="A369" s="10" t="s">
        <v>16</v>
      </c>
      <c r="B369" s="9" t="s">
        <v>296</v>
      </c>
      <c r="C369" s="9">
        <v>2</v>
      </c>
      <c r="D369" s="9"/>
    </row>
    <row r="370" spans="1:4" ht="27.75" x14ac:dyDescent="0.2">
      <c r="A370" s="10" t="s">
        <v>16</v>
      </c>
      <c r="B370" s="9" t="s">
        <v>297</v>
      </c>
      <c r="C370" s="9">
        <v>2</v>
      </c>
      <c r="D370" s="9"/>
    </row>
    <row r="371" spans="1:4" ht="27.75" x14ac:dyDescent="0.2">
      <c r="A371" s="10" t="s">
        <v>16</v>
      </c>
      <c r="B371" s="9" t="s">
        <v>298</v>
      </c>
      <c r="C371" s="9">
        <v>3</v>
      </c>
      <c r="D371" s="9"/>
    </row>
    <row r="372" spans="1:4" ht="27.75" x14ac:dyDescent="0.2">
      <c r="A372" s="10" t="s">
        <v>16</v>
      </c>
      <c r="B372" s="9" t="s">
        <v>299</v>
      </c>
      <c r="C372" s="9">
        <v>2</v>
      </c>
      <c r="D372" s="9"/>
    </row>
    <row r="373" spans="1:4" ht="27.75" x14ac:dyDescent="0.2">
      <c r="A373" s="10" t="s">
        <v>16</v>
      </c>
      <c r="B373" s="9" t="s">
        <v>300</v>
      </c>
      <c r="C373" s="9">
        <v>1</v>
      </c>
      <c r="D373" s="9"/>
    </row>
    <row r="374" spans="1:4" ht="27.75" x14ac:dyDescent="0.2">
      <c r="A374" s="10" t="s">
        <v>16</v>
      </c>
      <c r="B374" s="9" t="s">
        <v>301</v>
      </c>
      <c r="C374" s="9">
        <v>4</v>
      </c>
      <c r="D374" s="9" t="s">
        <v>485</v>
      </c>
    </row>
    <row r="375" spans="1:4" ht="27.75" x14ac:dyDescent="0.2">
      <c r="A375" s="10" t="s">
        <v>16</v>
      </c>
      <c r="B375" s="9" t="s">
        <v>301</v>
      </c>
      <c r="C375" s="9">
        <v>4</v>
      </c>
      <c r="D375" t="s">
        <v>483</v>
      </c>
    </row>
    <row r="376" spans="1:4" ht="27.75" x14ac:dyDescent="0.2">
      <c r="A376" s="10" t="s">
        <v>16</v>
      </c>
      <c r="B376" s="9" t="s">
        <v>302</v>
      </c>
      <c r="C376" s="9">
        <v>4</v>
      </c>
      <c r="D376" s="9"/>
    </row>
    <row r="377" spans="1:4" ht="27.75" x14ac:dyDescent="0.2">
      <c r="A377" s="10" t="s">
        <v>16</v>
      </c>
      <c r="B377" s="9" t="s">
        <v>303</v>
      </c>
      <c r="C377" s="9">
        <v>1</v>
      </c>
      <c r="D377" s="9"/>
    </row>
    <row r="378" spans="1:4" ht="27.75" x14ac:dyDescent="0.2">
      <c r="A378" s="10" t="s">
        <v>16</v>
      </c>
      <c r="B378" s="9" t="s">
        <v>304</v>
      </c>
      <c r="C378" s="9">
        <v>4</v>
      </c>
      <c r="D378" s="9"/>
    </row>
    <row r="379" spans="1:4" ht="27.75" x14ac:dyDescent="0.2">
      <c r="A379" s="10" t="s">
        <v>16</v>
      </c>
      <c r="B379" s="9" t="s">
        <v>305</v>
      </c>
      <c r="C379" s="9">
        <v>1</v>
      </c>
      <c r="D379" s="9"/>
    </row>
    <row r="380" spans="1:4" ht="54.75" x14ac:dyDescent="0.2">
      <c r="A380" s="10" t="s">
        <v>16</v>
      </c>
      <c r="B380" s="9" t="s">
        <v>306</v>
      </c>
      <c r="C380" s="9">
        <v>4</v>
      </c>
      <c r="D380" s="9"/>
    </row>
    <row r="381" spans="1:4" ht="27.75" x14ac:dyDescent="0.2">
      <c r="A381" s="10" t="s">
        <v>16</v>
      </c>
      <c r="B381" s="9" t="s">
        <v>307</v>
      </c>
      <c r="C381" s="9">
        <v>4</v>
      </c>
      <c r="D381" s="9"/>
    </row>
    <row r="382" spans="1:4" ht="27.75" x14ac:dyDescent="0.2">
      <c r="A382" s="10" t="s">
        <v>16</v>
      </c>
      <c r="B382" s="9" t="s">
        <v>308</v>
      </c>
      <c r="C382" s="9">
        <v>8</v>
      </c>
      <c r="D382" s="9"/>
    </row>
    <row r="383" spans="1:4" ht="27.75" x14ac:dyDescent="0.2">
      <c r="A383" s="10" t="s">
        <v>16</v>
      </c>
      <c r="B383" s="9" t="s">
        <v>309</v>
      </c>
      <c r="C383" s="9">
        <v>4</v>
      </c>
      <c r="D383" s="9"/>
    </row>
    <row r="384" spans="1:4" ht="27.75" x14ac:dyDescent="0.2">
      <c r="A384" s="10" t="s">
        <v>16</v>
      </c>
      <c r="B384" s="9" t="s">
        <v>310</v>
      </c>
      <c r="C384" s="9">
        <v>2</v>
      </c>
      <c r="D384" s="9"/>
    </row>
    <row r="385" spans="1:4" ht="27.75" x14ac:dyDescent="0.2">
      <c r="A385" s="10" t="s">
        <v>16</v>
      </c>
      <c r="B385" s="9" t="s">
        <v>311</v>
      </c>
      <c r="C385" s="9">
        <v>2</v>
      </c>
      <c r="D385" s="9"/>
    </row>
    <row r="386" spans="1:4" ht="27.75" x14ac:dyDescent="0.2">
      <c r="A386" s="10" t="s">
        <v>16</v>
      </c>
      <c r="B386" s="9" t="s">
        <v>312</v>
      </c>
      <c r="C386" s="9">
        <v>4</v>
      </c>
      <c r="D386" s="9"/>
    </row>
    <row r="387" spans="1:4" ht="27.75" x14ac:dyDescent="0.2">
      <c r="A387" s="10" t="s">
        <v>16</v>
      </c>
      <c r="B387" s="9" t="s">
        <v>313</v>
      </c>
      <c r="C387" s="9">
        <v>2</v>
      </c>
      <c r="D387" s="9"/>
    </row>
    <row r="388" spans="1:4" ht="41.25" x14ac:dyDescent="0.2">
      <c r="A388" s="10" t="s">
        <v>16</v>
      </c>
      <c r="B388" s="9" t="s">
        <v>17</v>
      </c>
      <c r="C388" s="9">
        <v>0.5</v>
      </c>
      <c r="D388" s="9"/>
    </row>
    <row r="389" spans="1:4" ht="27.75" x14ac:dyDescent="0.2">
      <c r="A389" s="10" t="s">
        <v>16</v>
      </c>
      <c r="B389" s="9" t="s">
        <v>314</v>
      </c>
      <c r="C389" s="9">
        <v>2</v>
      </c>
      <c r="D389" s="9"/>
    </row>
    <row r="390" spans="1:4" ht="27.75" x14ac:dyDescent="0.2">
      <c r="A390" s="10" t="s">
        <v>16</v>
      </c>
      <c r="B390" s="9" t="s">
        <v>315</v>
      </c>
      <c r="C390" s="9">
        <v>2</v>
      </c>
      <c r="D390" s="9"/>
    </row>
    <row r="391" spans="1:4" ht="27.75" x14ac:dyDescent="0.2">
      <c r="A391" s="10" t="s">
        <v>16</v>
      </c>
      <c r="B391" s="9" t="s">
        <v>316</v>
      </c>
      <c r="C391" s="9">
        <v>0.5</v>
      </c>
      <c r="D391" s="9"/>
    </row>
    <row r="392" spans="1:4" x14ac:dyDescent="0.2">
      <c r="A392" s="10" t="s">
        <v>317</v>
      </c>
      <c r="B392" s="9" t="s">
        <v>318</v>
      </c>
      <c r="C392" s="9">
        <v>1</v>
      </c>
      <c r="D392" s="9"/>
    </row>
    <row r="393" spans="1:4" ht="27.75" x14ac:dyDescent="0.2">
      <c r="A393" s="10" t="s">
        <v>317</v>
      </c>
      <c r="B393" s="9" t="s">
        <v>319</v>
      </c>
      <c r="C393" s="9">
        <v>4</v>
      </c>
      <c r="D393" s="9"/>
    </row>
    <row r="394" spans="1:4" x14ac:dyDescent="0.2">
      <c r="A394" s="10" t="s">
        <v>317</v>
      </c>
      <c r="B394" s="9" t="s">
        <v>320</v>
      </c>
      <c r="C394" s="9">
        <v>6</v>
      </c>
      <c r="D394" s="9"/>
    </row>
    <row r="395" spans="1:4" x14ac:dyDescent="0.2">
      <c r="A395" s="10" t="s">
        <v>317</v>
      </c>
      <c r="B395" s="9" t="s">
        <v>321</v>
      </c>
      <c r="C395" s="9">
        <v>4</v>
      </c>
      <c r="D395" s="9"/>
    </row>
    <row r="396" spans="1:4" ht="27.75" x14ac:dyDescent="0.2">
      <c r="A396" s="10" t="s">
        <v>317</v>
      </c>
      <c r="B396" s="9" t="s">
        <v>322</v>
      </c>
      <c r="C396" s="9">
        <v>3</v>
      </c>
      <c r="D396" s="9"/>
    </row>
    <row r="397" spans="1:4" x14ac:dyDescent="0.2">
      <c r="A397" s="10" t="s">
        <v>317</v>
      </c>
      <c r="B397" s="9" t="s">
        <v>323</v>
      </c>
      <c r="C397" s="9">
        <v>4</v>
      </c>
      <c r="D397" s="9"/>
    </row>
    <row r="398" spans="1:4" ht="27.75" x14ac:dyDescent="0.2">
      <c r="A398" s="10" t="s">
        <v>317</v>
      </c>
      <c r="B398" s="9" t="s">
        <v>324</v>
      </c>
      <c r="C398" s="9">
        <v>8</v>
      </c>
      <c r="D398" s="9"/>
    </row>
    <row r="399" spans="1:4" ht="27.75" x14ac:dyDescent="0.2">
      <c r="A399" s="10" t="s">
        <v>317</v>
      </c>
      <c r="B399" s="9" t="s">
        <v>325</v>
      </c>
      <c r="C399" s="9">
        <v>4</v>
      </c>
      <c r="D399" s="9"/>
    </row>
    <row r="400" spans="1:4" x14ac:dyDescent="0.2">
      <c r="A400" s="10" t="s">
        <v>326</v>
      </c>
      <c r="B400" s="9" t="s">
        <v>327</v>
      </c>
      <c r="C400" s="9">
        <v>4</v>
      </c>
      <c r="D400" s="9"/>
    </row>
    <row r="401" spans="1:4" x14ac:dyDescent="0.2">
      <c r="A401" s="10" t="s">
        <v>326</v>
      </c>
      <c r="B401" s="9" t="s">
        <v>328</v>
      </c>
      <c r="C401" s="9">
        <v>3</v>
      </c>
      <c r="D401" s="9" t="s">
        <v>488</v>
      </c>
    </row>
    <row r="402" spans="1:4" x14ac:dyDescent="0.2">
      <c r="A402" s="10" t="s">
        <v>326</v>
      </c>
      <c r="B402" s="9" t="s">
        <v>328</v>
      </c>
      <c r="C402" s="9">
        <v>3</v>
      </c>
      <c r="D402" s="9" t="s">
        <v>378</v>
      </c>
    </row>
    <row r="403" spans="1:4" x14ac:dyDescent="0.2">
      <c r="A403" s="10" t="s">
        <v>326</v>
      </c>
      <c r="B403" s="9" t="s">
        <v>328</v>
      </c>
      <c r="C403" s="9">
        <v>3</v>
      </c>
      <c r="D403" s="9" t="s">
        <v>486</v>
      </c>
    </row>
    <row r="404" spans="1:4" x14ac:dyDescent="0.2">
      <c r="A404" s="10" t="s">
        <v>326</v>
      </c>
      <c r="B404" s="9" t="s">
        <v>328</v>
      </c>
      <c r="C404" s="9">
        <v>3</v>
      </c>
      <c r="D404" s="9" t="s">
        <v>487</v>
      </c>
    </row>
    <row r="405" spans="1:4" x14ac:dyDescent="0.2">
      <c r="A405" s="10" t="s">
        <v>326</v>
      </c>
      <c r="B405" s="9" t="s">
        <v>328</v>
      </c>
      <c r="C405" s="9">
        <v>3</v>
      </c>
      <c r="D405" s="9" t="s">
        <v>489</v>
      </c>
    </row>
    <row r="406" spans="1:4" ht="27.75" x14ac:dyDescent="0.2">
      <c r="A406" s="10" t="s">
        <v>326</v>
      </c>
      <c r="B406" s="9" t="s">
        <v>329</v>
      </c>
      <c r="C406" s="9">
        <v>2</v>
      </c>
      <c r="D406" s="9" t="s">
        <v>488</v>
      </c>
    </row>
    <row r="407" spans="1:4" ht="27.75" x14ac:dyDescent="0.2">
      <c r="A407" s="10" t="s">
        <v>326</v>
      </c>
      <c r="B407" s="9" t="s">
        <v>329</v>
      </c>
      <c r="C407" s="9">
        <v>3</v>
      </c>
      <c r="D407" s="9" t="s">
        <v>435</v>
      </c>
    </row>
    <row r="408" spans="1:4" ht="27.75" x14ac:dyDescent="0.2">
      <c r="A408" s="10" t="s">
        <v>326</v>
      </c>
      <c r="B408" s="9" t="s">
        <v>330</v>
      </c>
      <c r="C408" s="9">
        <v>6</v>
      </c>
      <c r="D408" s="9"/>
    </row>
    <row r="409" spans="1:4" x14ac:dyDescent="0.2">
      <c r="A409" s="10" t="s">
        <v>326</v>
      </c>
      <c r="B409" s="9" t="s">
        <v>331</v>
      </c>
      <c r="C409" s="9">
        <v>3</v>
      </c>
      <c r="D409" s="9"/>
    </row>
    <row r="410" spans="1:4" x14ac:dyDescent="0.2">
      <c r="A410" s="10" t="s">
        <v>326</v>
      </c>
      <c r="B410" s="9" t="s">
        <v>332</v>
      </c>
      <c r="C410" s="9">
        <v>3</v>
      </c>
      <c r="D410" s="9" t="s">
        <v>488</v>
      </c>
    </row>
    <row r="411" spans="1:4" x14ac:dyDescent="0.2">
      <c r="A411" s="10" t="s">
        <v>326</v>
      </c>
      <c r="B411" s="9" t="s">
        <v>332</v>
      </c>
      <c r="C411" s="9">
        <v>3</v>
      </c>
      <c r="D411" s="9" t="s">
        <v>378</v>
      </c>
    </row>
    <row r="412" spans="1:4" x14ac:dyDescent="0.2">
      <c r="A412" s="10" t="s">
        <v>326</v>
      </c>
      <c r="B412" s="9" t="s">
        <v>332</v>
      </c>
      <c r="C412" s="9">
        <v>3</v>
      </c>
      <c r="D412" s="9" t="s">
        <v>486</v>
      </c>
    </row>
    <row r="413" spans="1:4" x14ac:dyDescent="0.2">
      <c r="A413" s="10" t="s">
        <v>326</v>
      </c>
      <c r="B413" s="9" t="s">
        <v>332</v>
      </c>
      <c r="C413" s="9">
        <v>3</v>
      </c>
      <c r="D413" s="9" t="s">
        <v>490</v>
      </c>
    </row>
    <row r="414" spans="1:4" ht="27.75" x14ac:dyDescent="0.2">
      <c r="A414" s="10" t="s">
        <v>326</v>
      </c>
      <c r="B414" s="9" t="s">
        <v>333</v>
      </c>
      <c r="C414" s="9">
        <v>6</v>
      </c>
      <c r="D414" s="9"/>
    </row>
    <row r="415" spans="1:4" x14ac:dyDescent="0.2">
      <c r="A415" s="10" t="s">
        <v>326</v>
      </c>
      <c r="B415" s="9" t="s">
        <v>334</v>
      </c>
      <c r="C415" s="9">
        <v>3</v>
      </c>
      <c r="D415" s="9" t="s">
        <v>493</v>
      </c>
    </row>
    <row r="416" spans="1:4" x14ac:dyDescent="0.2">
      <c r="A416" s="10" t="s">
        <v>326</v>
      </c>
      <c r="B416" s="9" t="s">
        <v>334</v>
      </c>
      <c r="C416" s="9">
        <v>3</v>
      </c>
      <c r="D416" s="9" t="s">
        <v>491</v>
      </c>
    </row>
    <row r="417" spans="1:4" x14ac:dyDescent="0.2">
      <c r="A417" s="10" t="s">
        <v>326</v>
      </c>
      <c r="B417" s="9" t="s">
        <v>334</v>
      </c>
      <c r="C417" s="9">
        <v>3</v>
      </c>
      <c r="D417" s="9" t="s">
        <v>492</v>
      </c>
    </row>
    <row r="418" spans="1:4" x14ac:dyDescent="0.2">
      <c r="A418" s="10" t="s">
        <v>326</v>
      </c>
      <c r="B418" s="9" t="s">
        <v>334</v>
      </c>
      <c r="C418" s="9">
        <v>3</v>
      </c>
      <c r="D418" s="9" t="s">
        <v>451</v>
      </c>
    </row>
    <row r="419" spans="1:4" x14ac:dyDescent="0.2">
      <c r="A419" s="10" t="s">
        <v>326</v>
      </c>
      <c r="B419" s="9" t="s">
        <v>334</v>
      </c>
      <c r="C419" s="9">
        <v>3</v>
      </c>
      <c r="D419" s="9" t="s">
        <v>378</v>
      </c>
    </row>
    <row r="420" spans="1:4" x14ac:dyDescent="0.2">
      <c r="A420" s="10" t="s">
        <v>326</v>
      </c>
      <c r="B420" s="9" t="s">
        <v>335</v>
      </c>
      <c r="C420" s="9">
        <v>3</v>
      </c>
      <c r="D420" s="9" t="s">
        <v>496</v>
      </c>
    </row>
    <row r="421" spans="1:4" ht="27.75" x14ac:dyDescent="0.2">
      <c r="A421" s="10" t="s">
        <v>326</v>
      </c>
      <c r="B421" s="9" t="s">
        <v>335</v>
      </c>
      <c r="C421" s="9">
        <v>3</v>
      </c>
      <c r="D421" s="9" t="s">
        <v>494</v>
      </c>
    </row>
    <row r="422" spans="1:4" x14ac:dyDescent="0.2">
      <c r="A422" s="10" t="s">
        <v>326</v>
      </c>
      <c r="B422" s="9" t="s">
        <v>335</v>
      </c>
      <c r="C422" s="9">
        <v>3</v>
      </c>
      <c r="D422" s="9" t="s">
        <v>495</v>
      </c>
    </row>
    <row r="423" spans="1:4" x14ac:dyDescent="0.2">
      <c r="A423" s="10" t="s">
        <v>326</v>
      </c>
      <c r="B423" s="9" t="s">
        <v>336</v>
      </c>
      <c r="C423" s="9">
        <v>3</v>
      </c>
      <c r="D423" s="9" t="s">
        <v>488</v>
      </c>
    </row>
    <row r="424" spans="1:4" x14ac:dyDescent="0.2">
      <c r="A424" s="10" t="s">
        <v>326</v>
      </c>
      <c r="B424" s="9" t="s">
        <v>336</v>
      </c>
      <c r="C424" s="9">
        <v>3</v>
      </c>
      <c r="D424" s="9" t="s">
        <v>378</v>
      </c>
    </row>
    <row r="425" spans="1:4" x14ac:dyDescent="0.2">
      <c r="A425" s="10" t="s">
        <v>326</v>
      </c>
      <c r="B425" s="9" t="s">
        <v>336</v>
      </c>
      <c r="C425" s="9">
        <v>3</v>
      </c>
      <c r="D425" s="9" t="s">
        <v>486</v>
      </c>
    </row>
    <row r="426" spans="1:4" x14ac:dyDescent="0.2">
      <c r="A426" s="10" t="s">
        <v>326</v>
      </c>
      <c r="B426" s="9" t="s">
        <v>336</v>
      </c>
      <c r="C426" s="9">
        <v>3</v>
      </c>
      <c r="D426" s="9" t="s">
        <v>497</v>
      </c>
    </row>
    <row r="427" spans="1:4" x14ac:dyDescent="0.2">
      <c r="A427" s="10" t="s">
        <v>326</v>
      </c>
      <c r="B427" s="9" t="s">
        <v>337</v>
      </c>
      <c r="C427" s="9">
        <v>2</v>
      </c>
      <c r="D427" s="9"/>
    </row>
    <row r="428" spans="1:4" x14ac:dyDescent="0.2">
      <c r="A428" s="10" t="s">
        <v>326</v>
      </c>
      <c r="B428" s="9" t="s">
        <v>338</v>
      </c>
      <c r="C428" s="9">
        <v>2</v>
      </c>
      <c r="D428" s="9"/>
    </row>
    <row r="429" spans="1:4" x14ac:dyDescent="0.2">
      <c r="A429" s="10" t="s">
        <v>326</v>
      </c>
      <c r="B429" s="9" t="s">
        <v>339</v>
      </c>
      <c r="C429" s="9">
        <v>2</v>
      </c>
      <c r="D429" s="9"/>
    </row>
    <row r="430" spans="1:4" x14ac:dyDescent="0.2">
      <c r="A430" s="10" t="s">
        <v>326</v>
      </c>
      <c r="B430" s="9" t="s">
        <v>340</v>
      </c>
      <c r="C430" s="9">
        <v>4</v>
      </c>
      <c r="D430" s="9"/>
    </row>
    <row r="431" spans="1:4" x14ac:dyDescent="0.2">
      <c r="A431" s="10" t="s">
        <v>326</v>
      </c>
      <c r="B431" s="9" t="s">
        <v>341</v>
      </c>
      <c r="C431" s="9">
        <v>8</v>
      </c>
      <c r="D431" s="9"/>
    </row>
    <row r="432" spans="1:4" ht="27.75" x14ac:dyDescent="0.2">
      <c r="A432" s="10" t="s">
        <v>342</v>
      </c>
      <c r="B432" s="9" t="s">
        <v>343</v>
      </c>
      <c r="C432" s="9">
        <v>4</v>
      </c>
      <c r="D432" s="9"/>
    </row>
    <row r="433" spans="1:4" ht="27.75" x14ac:dyDescent="0.2">
      <c r="A433" s="10" t="s">
        <v>342</v>
      </c>
      <c r="B433" s="9" t="s">
        <v>344</v>
      </c>
      <c r="C433" s="9">
        <v>1</v>
      </c>
      <c r="D433" s="9"/>
    </row>
    <row r="434" spans="1:4" ht="41.25" x14ac:dyDescent="0.2">
      <c r="A434" s="10" t="s">
        <v>342</v>
      </c>
      <c r="B434" s="9" t="s">
        <v>345</v>
      </c>
      <c r="C434" s="9">
        <v>3</v>
      </c>
      <c r="D434" s="9"/>
    </row>
    <row r="435" spans="1:4" ht="27.75" x14ac:dyDescent="0.2">
      <c r="A435" s="10" t="s">
        <v>342</v>
      </c>
      <c r="B435" s="9" t="s">
        <v>346</v>
      </c>
      <c r="C435" s="9">
        <v>4</v>
      </c>
      <c r="D435" s="9"/>
    </row>
    <row r="436" spans="1:4" ht="27.75" x14ac:dyDescent="0.2">
      <c r="A436" s="10" t="s">
        <v>342</v>
      </c>
      <c r="B436" s="9" t="s">
        <v>347</v>
      </c>
      <c r="C436" s="9">
        <v>6</v>
      </c>
      <c r="D436" s="9"/>
    </row>
    <row r="437" spans="1:4" ht="27.75" x14ac:dyDescent="0.2">
      <c r="A437" s="10" t="s">
        <v>342</v>
      </c>
      <c r="B437" s="9" t="s">
        <v>348</v>
      </c>
      <c r="C437" s="9">
        <v>6</v>
      </c>
      <c r="D437" s="9"/>
    </row>
    <row r="438" spans="1:4" ht="27.75" x14ac:dyDescent="0.2">
      <c r="A438" s="10" t="s">
        <v>342</v>
      </c>
      <c r="B438" s="9" t="s">
        <v>349</v>
      </c>
      <c r="C438" s="9">
        <v>4</v>
      </c>
      <c r="D438" s="9"/>
    </row>
    <row r="439" spans="1:4" ht="27.75" x14ac:dyDescent="0.2">
      <c r="A439" s="10" t="s">
        <v>342</v>
      </c>
      <c r="B439" s="9" t="s">
        <v>350</v>
      </c>
      <c r="C439" s="9">
        <v>3</v>
      </c>
      <c r="D439" s="9"/>
    </row>
    <row r="440" spans="1:4" ht="27.75" x14ac:dyDescent="0.2">
      <c r="A440" s="10" t="s">
        <v>342</v>
      </c>
      <c r="B440" s="9" t="s">
        <v>351</v>
      </c>
      <c r="C440" s="9">
        <v>6</v>
      </c>
      <c r="D440" s="9"/>
    </row>
    <row r="441" spans="1:4" ht="27.75" x14ac:dyDescent="0.2">
      <c r="A441" s="10" t="s">
        <v>342</v>
      </c>
      <c r="B441" s="9" t="s">
        <v>100</v>
      </c>
      <c r="C441" s="9">
        <v>4</v>
      </c>
      <c r="D441" s="9"/>
    </row>
    <row r="442" spans="1:4" ht="27.75" x14ac:dyDescent="0.2">
      <c r="A442" s="10" t="s">
        <v>342</v>
      </c>
      <c r="B442" s="9" t="s">
        <v>352</v>
      </c>
      <c r="C442" s="9">
        <v>8</v>
      </c>
      <c r="D442" s="9"/>
    </row>
    <row r="443" spans="1:4" ht="27.75" x14ac:dyDescent="0.2">
      <c r="A443" s="10" t="s">
        <v>342</v>
      </c>
      <c r="B443" s="9" t="s">
        <v>353</v>
      </c>
      <c r="C443" s="9">
        <v>6</v>
      </c>
      <c r="D443" s="9"/>
    </row>
    <row r="444" spans="1:4" ht="27.75" x14ac:dyDescent="0.2">
      <c r="A444" s="10" t="s">
        <v>342</v>
      </c>
      <c r="B444" s="9" t="s">
        <v>354</v>
      </c>
      <c r="C444" s="9">
        <v>4</v>
      </c>
      <c r="D444" s="9"/>
    </row>
    <row r="445" spans="1:4" x14ac:dyDescent="0.2">
      <c r="A445" s="10" t="s">
        <v>355</v>
      </c>
      <c r="B445" s="9" t="s">
        <v>356</v>
      </c>
      <c r="C445" s="9">
        <v>2</v>
      </c>
      <c r="D445" s="9"/>
    </row>
    <row r="446" spans="1:4" x14ac:dyDescent="0.2">
      <c r="A446" s="10" t="s">
        <v>355</v>
      </c>
      <c r="B446" s="9" t="s">
        <v>357</v>
      </c>
      <c r="C446" s="9">
        <v>2</v>
      </c>
      <c r="D446" s="9"/>
    </row>
    <row r="447" spans="1:4" x14ac:dyDescent="0.2">
      <c r="A447" s="10" t="s">
        <v>355</v>
      </c>
      <c r="B447" s="9" t="s">
        <v>358</v>
      </c>
      <c r="C447" s="9">
        <v>1</v>
      </c>
      <c r="D447" s="9"/>
    </row>
    <row r="448" spans="1:4" x14ac:dyDescent="0.2">
      <c r="A448" s="10" t="s">
        <v>355</v>
      </c>
      <c r="B448" s="9" t="s">
        <v>359</v>
      </c>
      <c r="C448" s="9">
        <v>2</v>
      </c>
      <c r="D448" s="9"/>
    </row>
    <row r="449" spans="1:4" x14ac:dyDescent="0.2">
      <c r="A449" s="10" t="s">
        <v>355</v>
      </c>
      <c r="B449" s="9" t="s">
        <v>360</v>
      </c>
      <c r="C449" s="9">
        <v>1</v>
      </c>
      <c r="D449" s="9"/>
    </row>
    <row r="450" spans="1:4" x14ac:dyDescent="0.2">
      <c r="A450" s="10" t="s">
        <v>355</v>
      </c>
      <c r="B450" s="9" t="s">
        <v>361</v>
      </c>
      <c r="C450" s="9">
        <v>2</v>
      </c>
      <c r="D450" s="9"/>
    </row>
    <row r="451" spans="1:4" x14ac:dyDescent="0.2">
      <c r="A451" s="10" t="s">
        <v>355</v>
      </c>
      <c r="B451" s="9" t="s">
        <v>362</v>
      </c>
      <c r="C451" s="9">
        <v>2</v>
      </c>
      <c r="D451" s="9"/>
    </row>
    <row r="452" spans="1:4" x14ac:dyDescent="0.2">
      <c r="A452" s="10" t="s">
        <v>355</v>
      </c>
      <c r="B452" s="9" t="s">
        <v>363</v>
      </c>
      <c r="C452" s="9">
        <v>6</v>
      </c>
      <c r="D452" s="9"/>
    </row>
    <row r="453" spans="1:4" x14ac:dyDescent="0.2">
      <c r="A453" s="10" t="s">
        <v>355</v>
      </c>
      <c r="B453" s="9" t="s">
        <v>364</v>
      </c>
      <c r="C453" s="9">
        <v>3</v>
      </c>
      <c r="D453" s="9"/>
    </row>
    <row r="454" spans="1:4" x14ac:dyDescent="0.2">
      <c r="A454" s="10" t="s">
        <v>355</v>
      </c>
      <c r="B454" s="9" t="s">
        <v>365</v>
      </c>
      <c r="C454" s="9">
        <v>2</v>
      </c>
      <c r="D454" s="9"/>
    </row>
    <row r="455" spans="1:4" x14ac:dyDescent="0.2">
      <c r="A455" s="10" t="s">
        <v>355</v>
      </c>
      <c r="B455" s="9" t="s">
        <v>366</v>
      </c>
      <c r="C455" s="9">
        <v>2</v>
      </c>
      <c r="D455" s="9"/>
    </row>
    <row r="456" spans="1:4" ht="27.75" x14ac:dyDescent="0.2">
      <c r="A456" s="10" t="s">
        <v>355</v>
      </c>
      <c r="B456" s="9" t="s">
        <v>367</v>
      </c>
      <c r="C456" s="9">
        <v>1</v>
      </c>
      <c r="D456" s="9"/>
    </row>
    <row r="457" spans="1:4" x14ac:dyDescent="0.2">
      <c r="A457" s="10" t="s">
        <v>355</v>
      </c>
      <c r="B457" s="9" t="s">
        <v>368</v>
      </c>
      <c r="C457" s="9">
        <v>8</v>
      </c>
      <c r="D457" s="9"/>
    </row>
    <row r="458" spans="1:4" x14ac:dyDescent="0.2">
      <c r="A458" s="10" t="s">
        <v>355</v>
      </c>
      <c r="B458" s="9" t="s">
        <v>369</v>
      </c>
      <c r="C458" s="9">
        <v>4</v>
      </c>
      <c r="D458" s="9"/>
    </row>
    <row r="459" spans="1:4" x14ac:dyDescent="0.2">
      <c r="A459" s="10" t="s">
        <v>355</v>
      </c>
      <c r="B459" s="9" t="s">
        <v>370</v>
      </c>
      <c r="C459" s="9">
        <v>2</v>
      </c>
      <c r="D459" s="9"/>
    </row>
    <row r="460" spans="1:4" x14ac:dyDescent="0.2">
      <c r="A460" s="10" t="s">
        <v>355</v>
      </c>
      <c r="B460" s="9" t="s">
        <v>371</v>
      </c>
      <c r="C460" s="9">
        <v>2</v>
      </c>
      <c r="D460" s="9"/>
    </row>
    <row r="461" spans="1:4" x14ac:dyDescent="0.2">
      <c r="A461" s="10" t="s">
        <v>355</v>
      </c>
      <c r="B461" s="9" t="s">
        <v>372</v>
      </c>
      <c r="C461" s="9">
        <v>0.5</v>
      </c>
      <c r="D461" s="9" t="s">
        <v>441</v>
      </c>
    </row>
    <row r="462" spans="1:4" x14ac:dyDescent="0.2">
      <c r="A462" s="10" t="s">
        <v>355</v>
      </c>
      <c r="B462" s="9" t="s">
        <v>372</v>
      </c>
      <c r="C462" s="9">
        <v>0.5</v>
      </c>
      <c r="D462" s="9" t="s">
        <v>498</v>
      </c>
    </row>
    <row r="463" spans="1:4" x14ac:dyDescent="0.2">
      <c r="A463" s="10" t="s">
        <v>373</v>
      </c>
      <c r="B463" s="9" t="s">
        <v>374</v>
      </c>
      <c r="C463" s="9">
        <v>4</v>
      </c>
      <c r="D463" s="9"/>
    </row>
    <row r="464" spans="1:4" x14ac:dyDescent="0.2">
      <c r="A464" s="10" t="s">
        <v>373</v>
      </c>
      <c r="B464" s="9" t="s">
        <v>375</v>
      </c>
      <c r="C464" s="9">
        <v>3</v>
      </c>
      <c r="D464" t="s">
        <v>536</v>
      </c>
    </row>
    <row r="465" spans="1:4" x14ac:dyDescent="0.2">
      <c r="A465" s="10" t="s">
        <v>373</v>
      </c>
      <c r="B465" s="9" t="s">
        <v>375</v>
      </c>
      <c r="C465" s="9">
        <v>3</v>
      </c>
      <c r="D465" t="s">
        <v>535</v>
      </c>
    </row>
    <row r="466" spans="1:4" x14ac:dyDescent="0.2">
      <c r="A466" s="10" t="s">
        <v>373</v>
      </c>
      <c r="B466" s="9" t="s">
        <v>375</v>
      </c>
      <c r="C466" s="9">
        <v>3</v>
      </c>
      <c r="D466" t="s">
        <v>499</v>
      </c>
    </row>
    <row r="467" spans="1:4" ht="27.75" x14ac:dyDescent="0.2">
      <c r="A467" s="10" t="s">
        <v>373</v>
      </c>
      <c r="B467" s="9" t="s">
        <v>376</v>
      </c>
      <c r="C467" s="9">
        <v>4</v>
      </c>
      <c r="D467" s="11"/>
    </row>
    <row r="468" spans="1:4" ht="27.75" x14ac:dyDescent="0.2">
      <c r="A468" s="10" t="s">
        <v>373</v>
      </c>
      <c r="B468" s="9" t="s">
        <v>377</v>
      </c>
      <c r="C468" s="9">
        <v>3</v>
      </c>
      <c r="D468" s="9" t="s">
        <v>542</v>
      </c>
    </row>
    <row r="469" spans="1:4" ht="27.75" x14ac:dyDescent="0.2">
      <c r="A469" s="10" t="s">
        <v>373</v>
      </c>
      <c r="B469" s="9" t="s">
        <v>377</v>
      </c>
      <c r="C469" s="9">
        <v>3</v>
      </c>
      <c r="D469" t="s">
        <v>535</v>
      </c>
    </row>
    <row r="470" spans="1:4" ht="27.75" x14ac:dyDescent="0.2">
      <c r="A470" s="10" t="s">
        <v>373</v>
      </c>
      <c r="B470" s="9" t="s">
        <v>377</v>
      </c>
      <c r="C470" s="9">
        <v>3</v>
      </c>
      <c r="D470" t="s">
        <v>499</v>
      </c>
    </row>
    <row r="471" spans="1:4" x14ac:dyDescent="0.2">
      <c r="A471" s="10" t="s">
        <v>373</v>
      </c>
      <c r="B471" s="9" t="s">
        <v>378</v>
      </c>
      <c r="C471" s="9">
        <v>3</v>
      </c>
      <c r="D471" s="9"/>
    </row>
    <row r="472" spans="1:4" x14ac:dyDescent="0.2">
      <c r="A472" s="10" t="s">
        <v>373</v>
      </c>
      <c r="B472" s="9" t="s">
        <v>379</v>
      </c>
      <c r="C472" s="9">
        <v>3</v>
      </c>
      <c r="D472" s="9"/>
    </row>
    <row r="473" spans="1:4" x14ac:dyDescent="0.2">
      <c r="A473" s="10" t="s">
        <v>373</v>
      </c>
      <c r="B473" s="9" t="s">
        <v>380</v>
      </c>
      <c r="C473" s="9">
        <v>3</v>
      </c>
      <c r="D473" s="9"/>
    </row>
    <row r="474" spans="1:4" x14ac:dyDescent="0.2">
      <c r="A474" s="10" t="s">
        <v>373</v>
      </c>
      <c r="B474" s="9" t="s">
        <v>381</v>
      </c>
      <c r="C474" s="9">
        <v>5</v>
      </c>
      <c r="D474" s="9"/>
    </row>
    <row r="475" spans="1:4" x14ac:dyDescent="0.2">
      <c r="A475" s="10" t="s">
        <v>373</v>
      </c>
      <c r="B475" s="9" t="s">
        <v>382</v>
      </c>
      <c r="C475" s="9">
        <v>2</v>
      </c>
      <c r="D475" s="9"/>
    </row>
    <row r="476" spans="1:4" x14ac:dyDescent="0.2">
      <c r="A476" s="10" t="s">
        <v>373</v>
      </c>
      <c r="B476" s="9" t="s">
        <v>383</v>
      </c>
      <c r="C476" s="9">
        <v>3</v>
      </c>
      <c r="D476" t="s">
        <v>537</v>
      </c>
    </row>
    <row r="477" spans="1:4" x14ac:dyDescent="0.2">
      <c r="A477" s="10" t="s">
        <v>373</v>
      </c>
      <c r="B477" s="9" t="s">
        <v>383</v>
      </c>
      <c r="C477" s="9">
        <v>3</v>
      </c>
      <c r="D477" t="s">
        <v>537</v>
      </c>
    </row>
    <row r="478" spans="1:4" x14ac:dyDescent="0.2">
      <c r="A478" s="10" t="s">
        <v>373</v>
      </c>
      <c r="B478" s="9" t="s">
        <v>384</v>
      </c>
      <c r="C478" s="9">
        <v>2</v>
      </c>
      <c r="D478" s="9"/>
    </row>
    <row r="479" spans="1:4" ht="27.75" x14ac:dyDescent="0.2">
      <c r="A479" s="10" t="s">
        <v>373</v>
      </c>
      <c r="B479" s="9" t="s">
        <v>385</v>
      </c>
      <c r="C479" s="9">
        <v>4</v>
      </c>
      <c r="D479" s="9"/>
    </row>
    <row r="480" spans="1:4" x14ac:dyDescent="0.2">
      <c r="A480" s="10" t="s">
        <v>373</v>
      </c>
      <c r="B480" s="9" t="s">
        <v>386</v>
      </c>
      <c r="C480" s="9">
        <v>4</v>
      </c>
      <c r="D480" s="9"/>
    </row>
    <row r="481" spans="1:4" x14ac:dyDescent="0.2">
      <c r="A481" s="10" t="s">
        <v>373</v>
      </c>
      <c r="B481" s="9" t="s">
        <v>387</v>
      </c>
      <c r="C481" s="9">
        <v>3</v>
      </c>
      <c r="D481" t="s">
        <v>537</v>
      </c>
    </row>
    <row r="482" spans="1:4" x14ac:dyDescent="0.2">
      <c r="A482" s="10" t="s">
        <v>373</v>
      </c>
      <c r="B482" s="9" t="s">
        <v>387</v>
      </c>
      <c r="C482" s="9">
        <v>3</v>
      </c>
      <c r="D482" t="s">
        <v>537</v>
      </c>
    </row>
    <row r="483" spans="1:4" x14ac:dyDescent="0.2">
      <c r="A483" s="10" t="s">
        <v>373</v>
      </c>
      <c r="B483" s="9" t="s">
        <v>388</v>
      </c>
      <c r="C483" s="9">
        <v>1</v>
      </c>
      <c r="D483" s="9" t="s">
        <v>500</v>
      </c>
    </row>
    <row r="484" spans="1:4" x14ac:dyDescent="0.2">
      <c r="A484" s="10" t="s">
        <v>373</v>
      </c>
      <c r="B484" s="9" t="s">
        <v>388</v>
      </c>
      <c r="C484" s="9">
        <v>1</v>
      </c>
      <c r="D484" t="s">
        <v>538</v>
      </c>
    </row>
    <row r="485" spans="1:4" ht="27.75" x14ac:dyDescent="0.2">
      <c r="A485" s="10" t="s">
        <v>373</v>
      </c>
      <c r="B485" s="9" t="s">
        <v>389</v>
      </c>
      <c r="C485" s="9">
        <v>3</v>
      </c>
      <c r="D485" s="9"/>
    </row>
    <row r="486" spans="1:4" x14ac:dyDescent="0.2">
      <c r="A486" s="10" t="s">
        <v>373</v>
      </c>
      <c r="B486" t="s">
        <v>390</v>
      </c>
      <c r="C486" s="9">
        <v>3</v>
      </c>
      <c r="D486" t="s">
        <v>536</v>
      </c>
    </row>
    <row r="487" spans="1:4" x14ac:dyDescent="0.2">
      <c r="A487" s="10" t="s">
        <v>373</v>
      </c>
      <c r="B487" t="s">
        <v>390</v>
      </c>
      <c r="C487" s="9">
        <v>3</v>
      </c>
      <c r="D487" t="s">
        <v>535</v>
      </c>
    </row>
    <row r="488" spans="1:4" x14ac:dyDescent="0.2">
      <c r="A488" s="10" t="s">
        <v>373</v>
      </c>
      <c r="B488" t="s">
        <v>390</v>
      </c>
      <c r="C488" s="9">
        <v>3</v>
      </c>
      <c r="D488" t="s">
        <v>499</v>
      </c>
    </row>
    <row r="489" spans="1:4" ht="27.75" x14ac:dyDescent="0.2">
      <c r="A489" s="10" t="s">
        <v>373</v>
      </c>
      <c r="B489" s="9" t="s">
        <v>391</v>
      </c>
      <c r="C489" s="9">
        <v>1</v>
      </c>
      <c r="D489" s="9"/>
    </row>
    <row r="490" spans="1:4" x14ac:dyDescent="0.2">
      <c r="A490" s="10" t="s">
        <v>373</v>
      </c>
      <c r="B490" s="9" t="s">
        <v>392</v>
      </c>
      <c r="C490" s="9">
        <v>4</v>
      </c>
      <c r="D490" s="9"/>
    </row>
    <row r="491" spans="1:4" x14ac:dyDescent="0.2">
      <c r="A491" s="10" t="s">
        <v>373</v>
      </c>
      <c r="B491" t="s">
        <v>539</v>
      </c>
      <c r="C491" s="9">
        <v>3</v>
      </c>
      <c r="D491" s="9"/>
    </row>
    <row r="492" spans="1:4" x14ac:dyDescent="0.2">
      <c r="A492" s="10" t="s">
        <v>373</v>
      </c>
      <c r="B492" s="9" t="s">
        <v>393</v>
      </c>
      <c r="C492" s="9">
        <v>3</v>
      </c>
      <c r="D492" s="9"/>
    </row>
  </sheetData>
  <autoFilter ref="A1:F492" xr:uid="{00000000-0009-0000-0000-000002000000}"/>
  <phoneticPr fontId="12" alignment="center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Overview</vt:lpstr>
      <vt:lpstr>PASTE LOGBOOK HERE</vt:lpstr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Clarke</dc:creator>
  <cp:lastModifiedBy>Edward Clarke</cp:lastModifiedBy>
  <dcterms:created xsi:type="dcterms:W3CDTF">2025-06-20T11:35:09Z</dcterms:created>
  <dcterms:modified xsi:type="dcterms:W3CDTF">2025-07-02T12:14:31Z</dcterms:modified>
</cp:coreProperties>
</file>